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BE5AF5A7-5CF6-4DE0-A9B8-D02F045A933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Завтрак и обед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3" i="2" l="1"/>
  <c r="G129" i="2"/>
  <c r="H129" i="2"/>
  <c r="I129" i="2"/>
  <c r="L101" i="2"/>
  <c r="B185" i="2"/>
  <c r="A185" i="2"/>
  <c r="L184" i="2"/>
  <c r="J184" i="2"/>
  <c r="I184" i="2"/>
  <c r="H184" i="2"/>
  <c r="G184" i="2"/>
  <c r="F184" i="2"/>
  <c r="B176" i="2"/>
  <c r="A176" i="2"/>
  <c r="L175" i="2"/>
  <c r="J175" i="2"/>
  <c r="I175" i="2"/>
  <c r="I185" i="2"/>
  <c r="H175" i="2"/>
  <c r="H185" i="2"/>
  <c r="G175" i="2"/>
  <c r="G185" i="2"/>
  <c r="F175" i="2"/>
  <c r="B167" i="2"/>
  <c r="A167" i="2"/>
  <c r="L166" i="2"/>
  <c r="J166" i="2"/>
  <c r="I166" i="2"/>
  <c r="H166" i="2"/>
  <c r="G166" i="2"/>
  <c r="G167" i="2"/>
  <c r="F166" i="2"/>
  <c r="B157" i="2"/>
  <c r="A157" i="2"/>
  <c r="L156" i="2"/>
  <c r="J156" i="2"/>
  <c r="J167" i="2"/>
  <c r="I156" i="2"/>
  <c r="I167" i="2"/>
  <c r="H156" i="2"/>
  <c r="G156" i="2"/>
  <c r="F156" i="2"/>
  <c r="B149" i="2"/>
  <c r="A149" i="2"/>
  <c r="L148" i="2"/>
  <c r="J148" i="2"/>
  <c r="I148" i="2"/>
  <c r="I149" i="2"/>
  <c r="H148" i="2"/>
  <c r="G148" i="2"/>
  <c r="F148" i="2"/>
  <c r="B139" i="2"/>
  <c r="A139" i="2"/>
  <c r="L138" i="2"/>
  <c r="J138" i="2"/>
  <c r="J149" i="2"/>
  <c r="I138" i="2"/>
  <c r="H138" i="2"/>
  <c r="G138" i="2"/>
  <c r="F138" i="2"/>
  <c r="B130" i="2"/>
  <c r="A130" i="2"/>
  <c r="L129" i="2"/>
  <c r="J129" i="2"/>
  <c r="J130" i="2"/>
  <c r="F129" i="2"/>
  <c r="B120" i="2"/>
  <c r="A120" i="2"/>
  <c r="L119" i="2"/>
  <c r="J119" i="2"/>
  <c r="I119" i="2"/>
  <c r="I130" i="2"/>
  <c r="H119" i="2"/>
  <c r="H186" i="2"/>
  <c r="G119" i="2"/>
  <c r="G130" i="2"/>
  <c r="F119" i="2"/>
  <c r="B111" i="2"/>
  <c r="A111" i="2"/>
  <c r="L110" i="2"/>
  <c r="L111" i="2"/>
  <c r="J110" i="2"/>
  <c r="I110" i="2"/>
  <c r="H110" i="2"/>
  <c r="G110" i="2"/>
  <c r="F110" i="2"/>
  <c r="B102" i="2"/>
  <c r="A102" i="2"/>
  <c r="J101" i="2"/>
  <c r="J111" i="2"/>
  <c r="I101" i="2"/>
  <c r="H101" i="2"/>
  <c r="G101" i="2"/>
  <c r="F101" i="2"/>
  <c r="B93" i="2"/>
  <c r="A93" i="2"/>
  <c r="L92" i="2"/>
  <c r="J92" i="2"/>
  <c r="J187" i="2"/>
  <c r="I92" i="2"/>
  <c r="H92" i="2"/>
  <c r="G92" i="2"/>
  <c r="F92" i="2"/>
  <c r="B84" i="2"/>
  <c r="A84" i="2"/>
  <c r="L83" i="2"/>
  <c r="J83" i="2"/>
  <c r="J93" i="2"/>
  <c r="I83" i="2"/>
  <c r="I93" i="2"/>
  <c r="H83" i="2"/>
  <c r="G83" i="2"/>
  <c r="F83" i="2"/>
  <c r="B76" i="2"/>
  <c r="A76" i="2"/>
  <c r="L75" i="2"/>
  <c r="J75" i="2"/>
  <c r="I75" i="2"/>
  <c r="H75" i="2"/>
  <c r="G75" i="2"/>
  <c r="F75" i="2"/>
  <c r="B67" i="2"/>
  <c r="A67" i="2"/>
  <c r="L66" i="2"/>
  <c r="L186" i="2"/>
  <c r="J66" i="2"/>
  <c r="J76" i="2"/>
  <c r="I66" i="2"/>
  <c r="H66" i="2"/>
  <c r="H76" i="2"/>
  <c r="G66" i="2"/>
  <c r="F66" i="2"/>
  <c r="B59" i="2"/>
  <c r="A59" i="2"/>
  <c r="L58" i="2"/>
  <c r="J58" i="2"/>
  <c r="I58" i="2"/>
  <c r="H58" i="2"/>
  <c r="G58" i="2"/>
  <c r="F58" i="2"/>
  <c r="B51" i="2"/>
  <c r="A51" i="2"/>
  <c r="L50" i="2"/>
  <c r="J50" i="2"/>
  <c r="J59" i="2"/>
  <c r="I50" i="2"/>
  <c r="I59" i="2"/>
  <c r="H50" i="2"/>
  <c r="H59" i="2"/>
  <c r="G50" i="2"/>
  <c r="F50" i="2"/>
  <c r="F59" i="2"/>
  <c r="B43" i="2"/>
  <c r="A43" i="2"/>
  <c r="L42" i="2"/>
  <c r="J42" i="2"/>
  <c r="I42" i="2"/>
  <c r="H42" i="2"/>
  <c r="G42" i="2"/>
  <c r="F42" i="2"/>
  <c r="B33" i="2"/>
  <c r="A33" i="2"/>
  <c r="L32" i="2"/>
  <c r="J32" i="2"/>
  <c r="I32" i="2"/>
  <c r="I43" i="2"/>
  <c r="H32" i="2"/>
  <c r="G32" i="2"/>
  <c r="F32" i="2"/>
  <c r="B23" i="2"/>
  <c r="A23" i="2"/>
  <c r="L22" i="2"/>
  <c r="J22" i="2"/>
  <c r="I22" i="2"/>
  <c r="I187" i="2"/>
  <c r="H22" i="2"/>
  <c r="G22" i="2"/>
  <c r="F22" i="2"/>
  <c r="F23" i="2"/>
  <c r="F188" i="2"/>
  <c r="B14" i="2"/>
  <c r="A14" i="2"/>
  <c r="L13" i="2"/>
  <c r="J13" i="2"/>
  <c r="J23" i="2"/>
  <c r="I13" i="2"/>
  <c r="H13" i="2"/>
  <c r="G13" i="2"/>
  <c r="J43" i="2"/>
  <c r="J185" i="2"/>
  <c r="H167" i="2"/>
  <c r="H149" i="2"/>
  <c r="G149" i="2"/>
  <c r="L76" i="2"/>
  <c r="L188" i="2"/>
  <c r="H187" i="2"/>
  <c r="I76" i="2"/>
  <c r="H43" i="2"/>
  <c r="H23" i="2"/>
  <c r="I23" i="2"/>
  <c r="I188" i="2"/>
  <c r="F93" i="2"/>
  <c r="H93" i="2"/>
  <c r="L93" i="2"/>
  <c r="F76" i="2"/>
  <c r="L187" i="2"/>
  <c r="G93" i="2"/>
  <c r="G76" i="2"/>
  <c r="G59" i="2"/>
  <c r="L59" i="2"/>
  <c r="G43" i="2"/>
  <c r="F43" i="2"/>
  <c r="L43" i="2"/>
  <c r="G23" i="2"/>
  <c r="G188" i="2"/>
  <c r="L23" i="2"/>
  <c r="L185" i="2"/>
  <c r="F185" i="2"/>
  <c r="L167" i="2"/>
  <c r="F167" i="2"/>
  <c r="F149" i="2"/>
  <c r="L149" i="2"/>
  <c r="L130" i="2"/>
  <c r="F130" i="2"/>
  <c r="G111" i="2"/>
  <c r="I111" i="2"/>
  <c r="H111" i="2"/>
  <c r="F111" i="2"/>
  <c r="J188" i="2"/>
  <c r="I186" i="2"/>
  <c r="H130" i="2"/>
  <c r="H188" i="2"/>
  <c r="G187" i="2"/>
  <c r="G186" i="2"/>
  <c r="J186" i="2"/>
</calcChain>
</file>

<file path=xl/sharedStrings.xml><?xml version="1.0" encoding="utf-8"?>
<sst xmlns="http://schemas.openxmlformats.org/spreadsheetml/2006/main" count="377" uniqueCount="136">
  <si>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</si>
  <si>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</si>
  <si>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</si>
  <si>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</si>
  <si>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</si>
  <si>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</si>
  <si>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</si>
  <si>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</si>
  <si>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</si>
  <si>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</si>
  <si>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</si>
  <si>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</si>
  <si>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</si>
  <si>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</si>
  <si>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</si>
  <si>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</si>
  <si>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</si>
  <si>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</si>
  <si>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</si>
  <si>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</si>
  <si>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</si>
  <si>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</si>
  <si>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</si>
  <si>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</si>
  <si>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54-25м</t>
  </si>
  <si>
    <t>закуска</t>
  </si>
  <si>
    <t>хлеб</t>
  </si>
  <si>
    <t>гор.напиток</t>
  </si>
  <si>
    <t>54-3гн</t>
  </si>
  <si>
    <t>54-1з</t>
  </si>
  <si>
    <t>фрукты</t>
  </si>
  <si>
    <t>54-21гн</t>
  </si>
  <si>
    <t>54-1т</t>
  </si>
  <si>
    <t>Сок фруктовый</t>
  </si>
  <si>
    <t>54-1г</t>
  </si>
  <si>
    <t>Котлета из курицы</t>
  </si>
  <si>
    <t>Каша гречневая рассыпчатая</t>
  </si>
  <si>
    <t>54-4г</t>
  </si>
  <si>
    <t>54-23м</t>
  </si>
  <si>
    <t>54-2з</t>
  </si>
  <si>
    <t>напиток</t>
  </si>
  <si>
    <t>Среднее значение за период:</t>
  </si>
  <si>
    <t>итого</t>
  </si>
  <si>
    <t>Обед</t>
  </si>
  <si>
    <t>гарнир</t>
  </si>
  <si>
    <t>Итого за день:</t>
  </si>
  <si>
    <t>Компот из смеси сухофруктов</t>
  </si>
  <si>
    <t>54-1хн</t>
  </si>
  <si>
    <t>Куриное филе тушеное с морковью</t>
  </si>
  <si>
    <t>Макаронные изделия отварные</t>
  </si>
  <si>
    <t>пром.</t>
  </si>
  <si>
    <t>Хлеб пшеничный</t>
  </si>
  <si>
    <t>блюдо из творога</t>
  </si>
  <si>
    <t>Творожная запеканка</t>
  </si>
  <si>
    <t>напиток кисломол.</t>
  </si>
  <si>
    <t>Кефирный напиток порционный</t>
  </si>
  <si>
    <t>Яблоко (фрукты по сезону)</t>
  </si>
  <si>
    <t>рт 336</t>
  </si>
  <si>
    <t>Огурцы консервированные</t>
  </si>
  <si>
    <t>мяс.блюдо</t>
  </si>
  <si>
    <t>Оладьи по-кунцевски</t>
  </si>
  <si>
    <t>54-35м</t>
  </si>
  <si>
    <t>Каша пшеничная рассыпчатая</t>
  </si>
  <si>
    <t>Чай с сахаром и лимоном</t>
  </si>
  <si>
    <t>Икра кабачковая консервированная</t>
  </si>
  <si>
    <t>Биточки куринные с маслом сливочным, 90/5</t>
  </si>
  <si>
    <t>Ряженка порционно</t>
  </si>
  <si>
    <t>Сыр полутвердый</t>
  </si>
  <si>
    <t>блюдо из яиц</t>
  </si>
  <si>
    <t>Яйцо вареное</t>
  </si>
  <si>
    <t>Каша молочная вязкая овсяная с изюмом</t>
  </si>
  <si>
    <t>54-10к</t>
  </si>
  <si>
    <t>Какао с молоком</t>
  </si>
  <si>
    <t>Нарезка из свежих огурцов</t>
  </si>
  <si>
    <t>салат</t>
  </si>
  <si>
    <t>Подгарнировка из консервированной кукурузы</t>
  </si>
  <si>
    <t>54-21с</t>
  </si>
  <si>
    <t>рыб.блюдо</t>
  </si>
  <si>
    <t>Котлета рыбная</t>
  </si>
  <si>
    <t>74-3р</t>
  </si>
  <si>
    <t>Рис припущеный</t>
  </si>
  <si>
    <t>54-7г</t>
  </si>
  <si>
    <t>блюдо из круп</t>
  </si>
  <si>
    <t>Каша жидкая молочная пшенная</t>
  </si>
  <si>
    <t>54-6к</t>
  </si>
  <si>
    <t>Подгарнировка из зеленого горошка</t>
  </si>
  <si>
    <t>54-20з</t>
  </si>
  <si>
    <t>289с</t>
  </si>
  <si>
    <t>Пудинг из творога запеченый с м.д.ж 2,5%</t>
  </si>
  <si>
    <t>54-4т</t>
  </si>
  <si>
    <t>1 блюдо</t>
  </si>
  <si>
    <t>Суп картофельный с макаронными изделиями</t>
  </si>
  <si>
    <t>54-7с</t>
  </si>
  <si>
    <t>Гуляш куриный</t>
  </si>
  <si>
    <t>Каша вязкая (пшеничная)</t>
  </si>
  <si>
    <t>пром</t>
  </si>
  <si>
    <t>Подгарнировка из горошка зеленого</t>
  </si>
  <si>
    <t>Борщ из капусты с картофелем и сметаной, 200/10</t>
  </si>
  <si>
    <t>54-2с</t>
  </si>
  <si>
    <t>Биточки куринные с маслом сливочным, 100/5</t>
  </si>
  <si>
    <t>Макаронные изделия</t>
  </si>
  <si>
    <t>Кефирный напиток порционно</t>
  </si>
  <si>
    <t>Суп картофельный с бобовыми (горохом) на курином бульоне</t>
  </si>
  <si>
    <t>54-8с</t>
  </si>
  <si>
    <t>Печень по-строгановски</t>
  </si>
  <si>
    <t>54-18м</t>
  </si>
  <si>
    <t>Каша рассыпчатая гречневая</t>
  </si>
  <si>
    <t>Суп из овощей со сметаной, 200/10</t>
  </si>
  <si>
    <t>54-17с</t>
  </si>
  <si>
    <t>Биточки из говядины с соусом</t>
  </si>
  <si>
    <t>54-8м</t>
  </si>
  <si>
    <t>Соус красный</t>
  </si>
  <si>
    <t>54-3с</t>
  </si>
  <si>
    <t>соус</t>
  </si>
  <si>
    <t>Огурцы консервированные соленые</t>
  </si>
  <si>
    <t>Рассольник ленинградский (крупа перловая) на курином бульоне</t>
  </si>
  <si>
    <t>Ленивые голубцы</t>
  </si>
  <si>
    <t>54-3м</t>
  </si>
  <si>
    <t>Картофельное пюре</t>
  </si>
  <si>
    <t>54-11г</t>
  </si>
  <si>
    <t>Суп картофельный на курином бульоне</t>
  </si>
  <si>
    <t>54-5м</t>
  </si>
  <si>
    <t>Котлета рыбная любительская с маслом сливочным, 100/5</t>
  </si>
  <si>
    <t>Рис отварной</t>
  </si>
  <si>
    <t>54-6г</t>
  </si>
  <si>
    <t>Кефирный напиток</t>
  </si>
  <si>
    <t>Суп Крестьянский с рисовой крупой на курином бульоне</t>
  </si>
  <si>
    <t>54-11с</t>
  </si>
  <si>
    <t>основное блюдо</t>
  </si>
  <si>
    <t>Рагу из курицы</t>
  </si>
  <si>
    <t>54-22н</t>
  </si>
  <si>
    <t>Йогурт питьевой</t>
  </si>
  <si>
    <t>Гуляш из курицы</t>
  </si>
  <si>
    <t>ГБОУ "ОШ № 43 Г.О.МАКЕЕВКА"</t>
  </si>
  <si>
    <t>Директор ГБОУ "ОШ № 43 Г.О.МАКЕЕВКА"</t>
  </si>
  <si>
    <t>Корсун С.П.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</si>
</sst>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20">
    <font>
      <sz val="11"/>
      <color theme="1"/>
      <name val="Calibri"/>
      <charset val="134"/>
      <scheme val="minor"/>
    </font>
    <font>
      <sz val="11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sz val="11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41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2" borderId="1" xfId="0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5" xfId="0" applyFont="1" applyBorder="1"/>
    <xf numFmtId="0" fontId="11" fillId="2" borderId="1" xfId="0" applyFont="1" applyFill="1" applyBorder="1" applyProtection="1"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11" fillId="0" borderId="2" xfId="0" applyFont="1" applyBorder="1"/>
    <xf numFmtId="0" fontId="12" fillId="0" borderId="1" xfId="0" applyFont="1" applyBorder="1" applyAlignment="1" applyProtection="1">
      <alignment horizontal="right"/>
      <protection locked="0"/>
    </xf>
    <xf numFmtId="0" fontId="11" fillId="0" borderId="1" xfId="0" applyFont="1" applyBorder="1" applyAlignment="1">
      <alignment horizontal="center" vertical="top" wrapText="1"/>
    </xf>
    <xf numFmtId="0" fontId="11" fillId="0" borderId="6" xfId="0" applyFont="1" applyBorder="1"/>
    <xf numFmtId="2" fontId="1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>
      <alignment horizontal="center"/>
    </xf>
    <xf numFmtId="2" fontId="11" fillId="2" borderId="1" xfId="0" applyNumberFormat="1" applyFont="1" applyFill="1" applyBorder="1" applyAlignment="1" applyProtection="1">
      <alignment horizontal="center" shrinkToFit="1"/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11" fillId="3" borderId="7" xfId="0" applyFont="1" applyFill="1" applyBorder="1" applyAlignment="1">
      <alignment horizontal="center" vertical="top" wrapText="1"/>
    </xf>
    <xf numFmtId="0" fontId="11" fillId="0" borderId="8" xfId="0" applyFont="1" applyBorder="1"/>
    <xf numFmtId="2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10" fillId="0" borderId="9" xfId="0" applyFont="1" applyBorder="1" applyAlignment="1">
      <alignment horizontal="center" vertical="center" wrapText="1"/>
    </xf>
    <xf numFmtId="0" fontId="11" fillId="2" borderId="10" xfId="0" applyFont="1" applyFill="1" applyBorder="1" applyAlignment="1" applyProtection="1">
      <alignment horizontal="center" vertical="top" wrapText="1"/>
      <protection locked="0"/>
    </xf>
    <xf numFmtId="0" fontId="11" fillId="0" borderId="10" xfId="0" applyFont="1" applyBorder="1" applyAlignment="1">
      <alignment horizontal="center" vertical="top" wrapText="1"/>
    </xf>
    <xf numFmtId="2" fontId="11" fillId="2" borderId="11" xfId="0" applyNumberFormat="1" applyFont="1" applyFill="1" applyBorder="1" applyAlignment="1" applyProtection="1">
      <alignment horizontal="center" shrinkToFit="1"/>
      <protection locked="0"/>
    </xf>
    <xf numFmtId="2" fontId="11" fillId="2" borderId="12" xfId="0" applyNumberFormat="1" applyFont="1" applyFill="1" applyBorder="1" applyAlignment="1" applyProtection="1">
      <alignment horizontal="center" shrinkToFit="1"/>
      <protection locked="0"/>
    </xf>
    <xf numFmtId="0" fontId="11" fillId="3" borderId="13" xfId="0" applyFont="1" applyFill="1" applyBorder="1" applyAlignment="1">
      <alignment horizontal="center" vertical="top" wrapText="1"/>
    </xf>
    <xf numFmtId="0" fontId="11" fillId="3" borderId="14" xfId="0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2" fontId="11" fillId="2" borderId="11" xfId="0" applyNumberFormat="1" applyFont="1" applyFill="1" applyBorder="1" applyAlignment="1">
      <alignment horizontal="center"/>
    </xf>
    <xf numFmtId="0" fontId="11" fillId="2" borderId="10" xfId="0" applyFont="1" applyFill="1" applyBorder="1" applyAlignment="1" applyProtection="1">
      <alignment horizontal="center"/>
      <protection locked="0"/>
    </xf>
    <xf numFmtId="2" fontId="11" fillId="2" borderId="11" xfId="0" applyNumberFormat="1" applyFont="1" applyFill="1" applyBorder="1" applyAlignment="1">
      <alignment horizontal="center" shrinkToFit="1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0" borderId="1" xfId="0" applyFont="1" applyBorder="1" applyAlignment="1">
      <alignment vertical="top" wrapText="1"/>
    </xf>
    <xf numFmtId="0" fontId="11" fillId="2" borderId="1" xfId="0" applyFont="1" applyFill="1" applyBorder="1" applyAlignment="1" applyProtection="1">
      <alignment wrapText="1"/>
      <protection locked="0"/>
    </xf>
    <xf numFmtId="49" fontId="11" fillId="2" borderId="1" xfId="0" applyNumberFormat="1" applyFont="1" applyFill="1" applyBorder="1" applyAlignment="1" applyProtection="1">
      <alignment horizontal="left"/>
      <protection locked="0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0" fontId="11" fillId="3" borderId="7" xfId="0" applyFont="1" applyFill="1" applyBorder="1" applyAlignment="1">
      <alignment vertical="top" wrapText="1"/>
    </xf>
    <xf numFmtId="0" fontId="11" fillId="2" borderId="1" xfId="0" applyFont="1" applyFill="1" applyBorder="1"/>
    <xf numFmtId="0" fontId="11" fillId="2" borderId="11" xfId="0" applyFont="1" applyFill="1" applyBorder="1" applyAlignment="1" applyProtection="1">
      <alignment horizontal="center" vertical="top" wrapText="1"/>
      <protection locked="0"/>
    </xf>
    <xf numFmtId="0" fontId="11" fillId="2" borderId="10" xfId="0" applyFont="1" applyFill="1" applyBorder="1" applyAlignment="1" applyProtection="1">
      <alignment horizontal="center" vertical="top" wrapText="1"/>
      <protection locked="0"/>
    </xf>
    <xf numFmtId="0" fontId="11" fillId="2" borderId="11" xfId="0" applyFont="1" applyFill="1" applyBorder="1" applyAlignment="1" applyProtection="1">
      <alignment horizontal="center" vertical="top" wrapText="1"/>
      <protection locked="0"/>
    </xf>
    <xf numFmtId="2" fontId="11" fillId="0" borderId="1" xfId="0" applyNumberFormat="1" applyFont="1" applyBorder="1" applyAlignment="1">
      <alignment horizontal="center" vertical="top" wrapText="1"/>
    </xf>
    <xf numFmtId="2" fontId="11" fillId="2" borderId="2" xfId="0" applyNumberFormat="1" applyFont="1" applyFill="1" applyBorder="1" applyAlignment="1" applyProtection="1">
      <alignment horizontal="center" shrinkToFit="1"/>
      <protection locked="0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0" fontId="11" fillId="2" borderId="15" xfId="0" applyFont="1" applyFill="1" applyBorder="1" applyAlignment="1" applyProtection="1">
      <alignment horizontal="center" vertical="top" wrapText="1"/>
      <protection locked="0"/>
    </xf>
    <xf numFmtId="2" fontId="11" fillId="2" borderId="11" xfId="0" applyNumberFormat="1" applyFont="1" applyFill="1" applyBorder="1" applyAlignment="1">
      <alignment horizontal="center" vertical="top" shrinkToFit="1"/>
    </xf>
    <xf numFmtId="2" fontId="11" fillId="2" borderId="11" xfId="0" applyNumberFormat="1" applyFont="1" applyFill="1" applyBorder="1" applyAlignment="1">
      <alignment horizontal="center" vertical="top"/>
    </xf>
    <xf numFmtId="0" fontId="11" fillId="2" borderId="16" xfId="0" applyFont="1" applyFill="1" applyBorder="1" applyAlignment="1" applyProtection="1">
      <alignment horizontal="center"/>
      <protection locked="0"/>
    </xf>
    <xf numFmtId="2" fontId="11" fillId="2" borderId="17" xfId="0" applyNumberFormat="1" applyFont="1" applyFill="1" applyBorder="1" applyAlignment="1" applyProtection="1">
      <alignment horizontal="center" shrinkToFit="1"/>
      <protection locked="0"/>
    </xf>
    <xf numFmtId="0" fontId="11" fillId="2" borderId="18" xfId="0" applyFont="1" applyFill="1" applyBorder="1" applyAlignment="1" applyProtection="1">
      <alignment horizontal="center"/>
      <protection locked="0"/>
    </xf>
    <xf numFmtId="2" fontId="11" fillId="2" borderId="19" xfId="0" applyNumberFormat="1" applyFont="1" applyFill="1" applyBorder="1" applyAlignment="1">
      <alignment horizontal="center"/>
    </xf>
    <xf numFmtId="0" fontId="11" fillId="2" borderId="12" xfId="0" applyFont="1" applyFill="1" applyBorder="1" applyAlignment="1" applyProtection="1">
      <alignment horizontal="center" vertical="top" wrapText="1"/>
      <protection locked="0"/>
    </xf>
    <xf numFmtId="2" fontId="11" fillId="2" borderId="17" xfId="0" applyNumberFormat="1" applyFont="1" applyFill="1" applyBorder="1" applyAlignment="1">
      <alignment horizontal="center" shrinkToFit="1"/>
    </xf>
    <xf numFmtId="2" fontId="11" fillId="2" borderId="17" xfId="0" applyNumberFormat="1" applyFont="1" applyFill="1" applyBorder="1" applyAlignment="1">
      <alignment horizontal="center" vertical="top" shrinkToFit="1"/>
    </xf>
    <xf numFmtId="0" fontId="11" fillId="4" borderId="1" xfId="0" applyFont="1" applyFill="1" applyBorder="1"/>
    <xf numFmtId="1" fontId="11" fillId="2" borderId="1" xfId="0" applyNumberFormat="1" applyFont="1" applyFill="1" applyBorder="1" applyAlignment="1">
      <alignment horizontal="center"/>
    </xf>
    <xf numFmtId="0" fontId="11" fillId="2" borderId="2" xfId="0" applyFont="1" applyFill="1" applyBorder="1"/>
    <xf numFmtId="1" fontId="1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1" fillId="0" borderId="1" xfId="0" applyNumberFormat="1" applyFont="1" applyBorder="1" applyAlignment="1">
      <alignment horizontal="center" vertical="top" wrapText="1"/>
    </xf>
    <xf numFmtId="0" fontId="11" fillId="2" borderId="2" xfId="0" applyFont="1" applyFill="1" applyBorder="1" applyAlignment="1" applyProtection="1">
      <alignment vertical="top" wrapText="1"/>
      <protection locked="0"/>
    </xf>
    <xf numFmtId="1" fontId="11" fillId="2" borderId="2" xfId="0" applyNumberFormat="1" applyFont="1" applyFill="1" applyBorder="1" applyAlignment="1" applyProtection="1">
      <alignment horizontal="center" vertical="top" wrapText="1"/>
      <protection locked="0"/>
    </xf>
    <xf numFmtId="1" fontId="1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1" fillId="0" borderId="11" xfId="0" applyFont="1" applyBorder="1" applyAlignment="1">
      <alignment horizontal="center" vertical="top" wrapText="1"/>
    </xf>
    <xf numFmtId="1" fontId="11" fillId="3" borderId="7" xfId="0" applyNumberFormat="1" applyFont="1" applyFill="1" applyBorder="1" applyAlignment="1">
      <alignment horizontal="center" vertical="top" wrapText="1"/>
    </xf>
    <xf numFmtId="0" fontId="11" fillId="2" borderId="19" xfId="0" applyFont="1" applyFill="1" applyBorder="1"/>
    <xf numFmtId="0" fontId="11" fillId="2" borderId="17" xfId="0" applyFont="1" applyFill="1" applyBorder="1" applyAlignment="1" applyProtection="1">
      <alignment horizontal="center" vertical="top" wrapText="1"/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2" fontId="11" fillId="4" borderId="11" xfId="0" applyNumberFormat="1" applyFont="1" applyFill="1" applyBorder="1" applyAlignment="1">
      <alignment horizontal="center" shrinkToFit="1"/>
    </xf>
    <xf numFmtId="0" fontId="13" fillId="0" borderId="20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3" fillId="0" borderId="22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3" borderId="26" xfId="0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2" borderId="27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0" borderId="2" xfId="0" applyFont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" fillId="2" borderId="2" xfId="0" applyFont="1" applyFill="1" applyBorder="1"/>
    <xf numFmtId="0" fontId="11" fillId="0" borderId="6" xfId="0" applyFont="1" applyBorder="1" applyAlignment="1">
      <alignment horizontal="center" vertical="top" wrapText="1"/>
    </xf>
    <xf numFmtId="0" fontId="1" fillId="2" borderId="28" xfId="0" applyFont="1" applyFill="1" applyBorder="1" applyAlignment="1">
      <alignment horizontal="center"/>
    </xf>
    <xf numFmtId="0" fontId="11" fillId="2" borderId="16" xfId="0" applyFont="1" applyFill="1" applyBorder="1" applyAlignment="1" applyProtection="1">
      <alignment horizontal="center" vertical="center" wrapText="1"/>
      <protection locked="0"/>
    </xf>
    <xf numFmtId="2" fontId="11" fillId="2" borderId="29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0" xfId="0" applyFont="1" applyFill="1" applyBorder="1" applyAlignment="1" applyProtection="1">
      <alignment horizontal="center" vertical="center" wrapText="1"/>
      <protection locked="0"/>
    </xf>
    <xf numFmtId="2" fontId="1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1" fillId="2" borderId="1" xfId="0" applyNumberFormat="1" applyFont="1" applyFill="1" applyBorder="1" applyAlignment="1" applyProtection="1">
      <alignment horizontal="center" shrinkToFit="1"/>
      <protection locked="0"/>
    </xf>
    <xf numFmtId="0" fontId="11" fillId="0" borderId="3" xfId="0" applyFont="1" applyBorder="1"/>
    <xf numFmtId="0" fontId="11" fillId="0" borderId="4" xfId="0" applyFont="1" applyBorder="1"/>
    <xf numFmtId="0" fontId="11" fillId="0" borderId="4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1" fontId="11" fillId="2" borderId="11" xfId="0" applyNumberFormat="1" applyFont="1" applyFill="1" applyBorder="1" applyAlignment="1" applyProtection="1">
      <alignment horizontal="center"/>
      <protection locked="0"/>
    </xf>
    <xf numFmtId="0" fontId="11" fillId="3" borderId="6" xfId="0" applyFont="1" applyFill="1" applyBorder="1" applyAlignment="1">
      <alignment vertical="top" wrapText="1"/>
    </xf>
    <xf numFmtId="0" fontId="11" fillId="3" borderId="30" xfId="0" applyFont="1" applyFill="1" applyBorder="1" applyAlignment="1">
      <alignment horizontal="center"/>
    </xf>
    <xf numFmtId="0" fontId="11" fillId="3" borderId="31" xfId="0" applyFont="1" applyFill="1" applyBorder="1" applyAlignment="1">
      <alignment horizontal="center"/>
    </xf>
    <xf numFmtId="0" fontId="11" fillId="3" borderId="31" xfId="0" applyFont="1" applyFill="1" applyBorder="1" applyAlignment="1">
      <alignment horizontal="center" vertical="top" wrapText="1"/>
    </xf>
    <xf numFmtId="0" fontId="11" fillId="3" borderId="32" xfId="0" applyFont="1" applyFill="1" applyBorder="1" applyAlignment="1">
      <alignment horizontal="center" vertical="top" wrapText="1"/>
    </xf>
    <xf numFmtId="2" fontId="11" fillId="3" borderId="33" xfId="0" applyNumberFormat="1" applyFont="1" applyFill="1" applyBorder="1" applyAlignment="1">
      <alignment horizontal="center" vertical="top" wrapText="1"/>
    </xf>
    <xf numFmtId="0" fontId="11" fillId="2" borderId="5" xfId="0" applyFont="1" applyFill="1" applyBorder="1"/>
    <xf numFmtId="0" fontId="14" fillId="0" borderId="0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16" fillId="0" borderId="5" xfId="0" applyFont="1" applyBorder="1"/>
    <xf numFmtId="0" fontId="17" fillId="0" borderId="0" xfId="0" applyFont="1"/>
    <xf numFmtId="0" fontId="16" fillId="0" borderId="22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2" fontId="16" fillId="2" borderId="1" xfId="0" applyNumberFormat="1" applyFont="1" applyFill="1" applyBorder="1" applyAlignment="1" applyProtection="1">
      <alignment horizontal="center"/>
      <protection locked="0"/>
    </xf>
    <xf numFmtId="2" fontId="16" fillId="2" borderId="1" xfId="1" applyNumberFormat="1" applyFont="1" applyFill="1" applyBorder="1" applyAlignment="1">
      <alignment horizontal="center"/>
    </xf>
    <xf numFmtId="0" fontId="16" fillId="2" borderId="1" xfId="1" applyFont="1" applyFill="1" applyBorder="1" applyAlignment="1">
      <alignment horizontal="center"/>
    </xf>
    <xf numFmtId="0" fontId="16" fillId="2" borderId="10" xfId="0" applyFont="1" applyFill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2" borderId="1" xfId="0" applyFont="1" applyFill="1" applyBorder="1"/>
    <xf numFmtId="0" fontId="16" fillId="2" borderId="1" xfId="0" applyFont="1" applyFill="1" applyBorder="1" applyAlignment="1">
      <alignment wrapText="1"/>
    </xf>
    <xf numFmtId="1" fontId="16" fillId="2" borderId="1" xfId="0" applyNumberFormat="1" applyFont="1" applyFill="1" applyBorder="1" applyAlignment="1">
      <alignment horizontal="center"/>
    </xf>
    <xf numFmtId="2" fontId="16" fillId="2" borderId="1" xfId="0" applyNumberFormat="1" applyFont="1" applyFill="1" applyBorder="1" applyAlignment="1">
      <alignment horizontal="center"/>
    </xf>
    <xf numFmtId="2" fontId="16" fillId="2" borderId="11" xfId="0" applyNumberFormat="1" applyFont="1" applyFill="1" applyBorder="1" applyAlignment="1">
      <alignment horizontal="center"/>
    </xf>
    <xf numFmtId="2" fontId="16" fillId="4" borderId="11" xfId="0" applyNumberFormat="1" applyFont="1" applyFill="1" applyBorder="1" applyAlignment="1">
      <alignment horizontal="center" shrinkToFit="1"/>
    </xf>
    <xf numFmtId="2" fontId="16" fillId="2" borderId="11" xfId="0" applyNumberFormat="1" applyFont="1" applyFill="1" applyBorder="1" applyAlignment="1">
      <alignment horizontal="center" shrinkToFit="1"/>
    </xf>
    <xf numFmtId="0" fontId="16" fillId="2" borderId="1" xfId="0" applyFont="1" applyFill="1" applyBorder="1" applyAlignment="1" applyProtection="1">
      <alignment horizontal="center" vertical="top" wrapText="1"/>
      <protection locked="0"/>
    </xf>
    <xf numFmtId="0" fontId="16" fillId="2" borderId="1" xfId="0" applyFont="1" applyFill="1" applyBorder="1" applyProtection="1">
      <protection locked="0"/>
    </xf>
    <xf numFmtId="0" fontId="16" fillId="2" borderId="1" xfId="0" applyFont="1" applyFill="1" applyBorder="1" applyAlignment="1" applyProtection="1">
      <alignment vertical="top" wrapText="1"/>
      <protection locked="0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Border="1"/>
    <xf numFmtId="0" fontId="16" fillId="2" borderId="10" xfId="0" applyFont="1" applyFill="1" applyBorder="1" applyAlignment="1" applyProtection="1">
      <alignment horizontal="center" vertical="top" wrapText="1"/>
      <protection locked="0"/>
    </xf>
    <xf numFmtId="0" fontId="16" fillId="0" borderId="24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6" fillId="0" borderId="2" xfId="0" applyFont="1" applyBorder="1"/>
    <xf numFmtId="49" fontId="16" fillId="2" borderId="1" xfId="0" applyNumberFormat="1" applyFont="1" applyFill="1" applyBorder="1" applyAlignment="1" applyProtection="1">
      <alignment horizontal="left"/>
      <protection locked="0"/>
    </xf>
    <xf numFmtId="2" fontId="11" fillId="2" borderId="1" xfId="1" applyNumberFormat="1" applyFont="1" applyFill="1" applyBorder="1" applyAlignment="1">
      <alignment horizontal="center"/>
    </xf>
    <xf numFmtId="0" fontId="11" fillId="2" borderId="1" xfId="1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/>
    <xf numFmtId="0" fontId="11" fillId="4" borderId="1" xfId="0" applyFont="1" applyFill="1" applyBorder="1" applyAlignment="1" applyProtection="1">
      <alignment wrapText="1"/>
      <protection locked="0"/>
    </xf>
    <xf numFmtId="0" fontId="11" fillId="4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/>
    <xf numFmtId="0" fontId="1" fillId="4" borderId="28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wrapText="1"/>
    </xf>
    <xf numFmtId="1" fontId="11" fillId="4" borderId="1" xfId="0" applyNumberFormat="1" applyFont="1" applyFill="1" applyBorder="1" applyAlignment="1">
      <alignment horizontal="center"/>
    </xf>
    <xf numFmtId="2" fontId="1" fillId="4" borderId="1" xfId="1" applyNumberFormat="1" applyFont="1" applyFill="1" applyBorder="1" applyAlignment="1">
      <alignment horizontal="center"/>
    </xf>
    <xf numFmtId="0" fontId="1" fillId="4" borderId="1" xfId="1" applyFont="1" applyFill="1" applyBorder="1" applyAlignment="1">
      <alignment horizontal="center"/>
    </xf>
    <xf numFmtId="0" fontId="11" fillId="4" borderId="10" xfId="0" applyFont="1" applyFill="1" applyBorder="1" applyAlignment="1">
      <alignment horizontal="center"/>
    </xf>
    <xf numFmtId="0" fontId="11" fillId="4" borderId="0" xfId="0" applyFont="1" applyFill="1" applyAlignment="1">
      <alignment horizontal="left"/>
    </xf>
    <xf numFmtId="0" fontId="11" fillId="4" borderId="2" xfId="0" applyFont="1" applyFill="1" applyBorder="1"/>
    <xf numFmtId="2" fontId="11" fillId="4" borderId="11" xfId="0" applyNumberFormat="1" applyFont="1" applyFill="1" applyBorder="1" applyAlignment="1">
      <alignment horizontal="center" vertical="top" shrinkToFit="1"/>
    </xf>
    <xf numFmtId="2" fontId="11" fillId="4" borderId="1" xfId="1" applyNumberFormat="1" applyFont="1" applyFill="1" applyBorder="1" applyAlignment="1">
      <alignment horizontal="center"/>
    </xf>
    <xf numFmtId="0" fontId="11" fillId="4" borderId="1" xfId="1" applyFont="1" applyFill="1" applyBorder="1" applyAlignment="1">
      <alignment horizontal="center"/>
    </xf>
    <xf numFmtId="1" fontId="11" fillId="4" borderId="1" xfId="0" applyNumberFormat="1" applyFont="1" applyFill="1" applyBorder="1" applyAlignment="1" applyProtection="1">
      <alignment horizontal="center"/>
      <protection locked="0"/>
    </xf>
    <xf numFmtId="0" fontId="11" fillId="4" borderId="10" xfId="0" applyFont="1" applyFill="1" applyBorder="1" applyAlignment="1" applyProtection="1">
      <alignment horizontal="center" vertical="center" wrapText="1"/>
      <protection locked="0"/>
    </xf>
    <xf numFmtId="2" fontId="1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1" fillId="4" borderId="1" xfId="0" applyNumberFormat="1" applyFont="1" applyFill="1" applyBorder="1" applyAlignment="1" applyProtection="1">
      <alignment horizontal="center" shrinkToFit="1"/>
      <protection locked="0"/>
    </xf>
    <xf numFmtId="2" fontId="11" fillId="4" borderId="1" xfId="0" applyNumberFormat="1" applyFont="1" applyFill="1" applyBorder="1" applyAlignment="1">
      <alignment horizontal="center"/>
    </xf>
    <xf numFmtId="2" fontId="11" fillId="4" borderId="11" xfId="0" applyNumberFormat="1" applyFont="1" applyFill="1" applyBorder="1" applyAlignment="1">
      <alignment horizontal="center"/>
    </xf>
    <xf numFmtId="2" fontId="11" fillId="4" borderId="11" xfId="0" applyNumberFormat="1" applyFont="1" applyFill="1" applyBorder="1" applyAlignment="1">
      <alignment horizontal="center" vertical="top"/>
    </xf>
    <xf numFmtId="49" fontId="11" fillId="4" borderId="1" xfId="0" applyNumberFormat="1" applyFont="1" applyFill="1" applyBorder="1" applyAlignment="1" applyProtection="1">
      <alignment horizontal="left"/>
      <protection locked="0"/>
    </xf>
    <xf numFmtId="2" fontId="11" fillId="4" borderId="1" xfId="0" applyNumberFormat="1" applyFont="1" applyFill="1" applyBorder="1" applyAlignment="1" applyProtection="1">
      <alignment horizontal="center"/>
      <protection locked="0"/>
    </xf>
    <xf numFmtId="0" fontId="11" fillId="4" borderId="1" xfId="0" applyFont="1" applyFill="1" applyBorder="1" applyAlignment="1">
      <alignment horizontal="left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5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1" fontId="1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1" fillId="4" borderId="10" xfId="0" applyFont="1" applyFill="1" applyBorder="1" applyAlignment="1" applyProtection="1">
      <alignment horizontal="center" vertical="top" wrapText="1"/>
      <protection locked="0"/>
    </xf>
    <xf numFmtId="2" fontId="11" fillId="4" borderId="2" xfId="0" applyNumberFormat="1" applyFont="1" applyFill="1" applyBorder="1" applyAlignment="1" applyProtection="1">
      <alignment horizontal="center" shrinkToFit="1"/>
      <protection locked="0"/>
    </xf>
    <xf numFmtId="2" fontId="11" fillId="4" borderId="17" xfId="0" applyNumberFormat="1" applyFont="1" applyFill="1" applyBorder="1" applyAlignment="1">
      <alignment horizontal="center" shrinkToFit="1"/>
    </xf>
    <xf numFmtId="0" fontId="1" fillId="4" borderId="1" xfId="0" applyFont="1" applyFill="1" applyBorder="1" applyAlignment="1">
      <alignment wrapText="1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0" xfId="0" applyFont="1" applyFill="1" applyBorder="1" applyAlignment="1">
      <alignment horizontal="center"/>
    </xf>
    <xf numFmtId="2" fontId="1" fillId="4" borderId="1" xfId="0" applyNumberFormat="1" applyFont="1" applyFill="1" applyBorder="1" applyAlignment="1" applyProtection="1">
      <alignment horizontal="center" shrinkToFit="1"/>
      <protection locked="0"/>
    </xf>
    <xf numFmtId="0" fontId="11" fillId="4" borderId="19" xfId="0" applyFont="1" applyFill="1" applyBorder="1" applyAlignment="1">
      <alignment horizontal="left"/>
    </xf>
    <xf numFmtId="0" fontId="16" fillId="4" borderId="1" xfId="0" applyFont="1" applyFill="1" applyBorder="1"/>
    <xf numFmtId="0" fontId="1" fillId="4" borderId="1" xfId="0" applyFont="1" applyFill="1" applyBorder="1" applyAlignment="1">
      <alignment horizontal="left" vertical="center" wrapText="1"/>
    </xf>
    <xf numFmtId="1" fontId="1" fillId="4" borderId="1" xfId="1" applyNumberFormat="1" applyFont="1" applyFill="1" applyBorder="1" applyAlignment="1">
      <alignment horizontal="center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Protection="1"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" fillId="0" borderId="25" xfId="0" applyFont="1" applyBorder="1" applyAlignment="1">
      <alignment horizontal="center"/>
    </xf>
    <xf numFmtId="2" fontId="1" fillId="4" borderId="11" xfId="0" applyNumberFormat="1" applyFont="1" applyFill="1" applyBorder="1" applyAlignment="1">
      <alignment horizontal="center" shrinkToFi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1" fillId="3" borderId="14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shrinkToFit="1"/>
    </xf>
    <xf numFmtId="165" fontId="1" fillId="0" borderId="1" xfId="0" applyNumberFormat="1" applyFont="1" applyBorder="1" applyAlignment="1">
      <alignment horizontal="center" vertical="top" wrapText="1"/>
    </xf>
    <xf numFmtId="2" fontId="1" fillId="2" borderId="24" xfId="0" applyNumberFormat="1" applyFont="1" applyFill="1" applyBorder="1" applyAlignment="1">
      <alignment horizontal="center" shrinkToFit="1"/>
    </xf>
    <xf numFmtId="2" fontId="1" fillId="0" borderId="12" xfId="0" applyNumberFormat="1" applyFont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>
      <alignment horizontal="center" shrinkToFit="1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0" xfId="0" applyFont="1" applyFill="1" applyAlignment="1">
      <alignment horizontal="left"/>
    </xf>
    <xf numFmtId="1" fontId="1" fillId="4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1" fillId="4" borderId="28" xfId="0" applyFont="1" applyFill="1" applyBorder="1" applyAlignment="1">
      <alignment horizontal="left" vertical="center" wrapText="1"/>
    </xf>
    <xf numFmtId="1" fontId="16" fillId="2" borderId="1" xfId="0" applyNumberFormat="1" applyFont="1" applyFill="1" applyBorder="1" applyAlignment="1" applyProtection="1">
      <alignment horizontal="center" vertical="top" wrapText="1"/>
      <protection locked="0"/>
    </xf>
    <xf numFmtId="1" fontId="16" fillId="2" borderId="1" xfId="0" applyNumberFormat="1" applyFont="1" applyFill="1" applyBorder="1" applyAlignment="1" applyProtection="1">
      <alignment horizontal="center" shrinkToFit="1"/>
      <protection locked="0"/>
    </xf>
    <xf numFmtId="2" fontId="1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1" fillId="4" borderId="2" xfId="0" applyNumberFormat="1" applyFont="1" applyFill="1" applyBorder="1" applyAlignment="1">
      <alignment horizontal="center" vertical="center" wrapText="1"/>
    </xf>
    <xf numFmtId="1" fontId="11" fillId="2" borderId="1" xfId="1" applyNumberFormat="1" applyFont="1" applyFill="1" applyBorder="1" applyAlignment="1">
      <alignment horizontal="center"/>
    </xf>
    <xf numFmtId="0" fontId="11" fillId="4" borderId="15" xfId="0" applyFont="1" applyFill="1" applyBorder="1" applyAlignment="1" applyProtection="1">
      <alignment horizontal="center" vertical="top" wrapText="1"/>
      <protection locked="0"/>
    </xf>
    <xf numFmtId="0" fontId="11" fillId="2" borderId="1" xfId="0" applyFont="1" applyFill="1" applyBorder="1" applyAlignment="1">
      <alignment horizontal="center" vertical="center" wrapText="1"/>
    </xf>
    <xf numFmtId="1" fontId="11" fillId="4" borderId="2" xfId="0" applyNumberFormat="1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/>
    </xf>
    <xf numFmtId="2" fontId="11" fillId="0" borderId="34" xfId="0" applyNumberFormat="1" applyFont="1" applyBorder="1" applyAlignment="1">
      <alignment horizontal="center"/>
    </xf>
    <xf numFmtId="0" fontId="11" fillId="2" borderId="2" xfId="0" applyFont="1" applyFill="1" applyBorder="1" applyAlignment="1">
      <alignment wrapText="1"/>
    </xf>
    <xf numFmtId="0" fontId="11" fillId="4" borderId="0" xfId="0" applyFont="1" applyFill="1" applyAlignment="1">
      <alignment horizontal="left" wrapText="1"/>
    </xf>
    <xf numFmtId="0" fontId="19" fillId="0" borderId="4" xfId="0" applyFont="1" applyBorder="1" applyAlignment="1">
      <alignment horizontal="center" vertical="center" wrapText="1"/>
    </xf>
    <xf numFmtId="0" fontId="19" fillId="3" borderId="35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3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13" fillId="3" borderId="36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8"/>
  <sheetViews>
    <sheetView tabSelected="1" topLeftCell="A178" zoomScale="120" zoomScaleNormal="120" workbookViewId="0">
      <selection activeCell="L3" sqref="L3"/>
    </sheetView>
  </sheetViews>
  <sheetFormatPr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7.28515625" style="1" customWidth="1"/>
    <col min="10" max="10" width="8.140625" style="1" customWidth="1"/>
    <col min="11" max="11" width="10" style="1" customWidth="1"/>
    <col min="12" max="12" width="11.5703125" style="1" customWidth="1"/>
    <col min="13" max="16384" width="9.140625" style="1"/>
  </cols>
  <sheetData>
    <row r="1" spans="1:12" ht="33" customHeight="1">
      <c r="A1" s="2" t="s">
        <v>0</v>
      </c>
      <c r="C1" s="237" t="s">
        <v>133</v>
      </c>
      <c r="D1" s="238"/>
      <c r="E1" s="238"/>
      <c r="F1" s="3" t="s">
        <v>1</v>
      </c>
      <c r="G1" s="1" t="s">
        <v>2</v>
      </c>
      <c r="H1" s="239" t="s">
        <v>134</v>
      </c>
      <c r="I1" s="239"/>
      <c r="J1" s="239"/>
      <c r="K1" s="239"/>
    </row>
    <row r="2" spans="1:12" ht="18.75">
      <c r="A2" s="4" t="s">
        <v>3</v>
      </c>
      <c r="C2" s="1"/>
      <c r="G2" s="1" t="s">
        <v>4</v>
      </c>
      <c r="H2" s="239" t="s">
        <v>135</v>
      </c>
      <c r="I2" s="239"/>
      <c r="J2" s="239"/>
      <c r="K2" s="239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/>
      <c r="I3" s="8"/>
      <c r="J3" s="29"/>
      <c r="K3" s="2"/>
    </row>
    <row r="4" spans="1:12">
      <c r="C4" s="1"/>
      <c r="D4" s="5"/>
      <c r="H4" s="9" t="s">
        <v>8</v>
      </c>
      <c r="I4" s="9" t="s">
        <v>9</v>
      </c>
      <c r="J4" s="9" t="s">
        <v>10</v>
      </c>
    </row>
    <row r="5" spans="1:12" ht="31.5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30" t="s">
        <v>21</v>
      </c>
      <c r="L5" s="12" t="s">
        <v>22</v>
      </c>
    </row>
    <row r="6" spans="1:12" ht="15">
      <c r="A6" s="80">
        <v>1</v>
      </c>
      <c r="B6" s="81">
        <v>1</v>
      </c>
      <c r="C6" s="25" t="s">
        <v>23</v>
      </c>
      <c r="D6" s="75" t="s">
        <v>59</v>
      </c>
      <c r="E6" s="82" t="s">
        <v>48</v>
      </c>
      <c r="F6" s="78">
        <v>100</v>
      </c>
      <c r="G6" s="78">
        <v>14.1</v>
      </c>
      <c r="H6" s="78">
        <v>5.7</v>
      </c>
      <c r="I6" s="78">
        <v>4.4000000000000004</v>
      </c>
      <c r="J6" s="78">
        <v>126.4</v>
      </c>
      <c r="K6" s="58" t="s">
        <v>24</v>
      </c>
      <c r="L6" s="59"/>
    </row>
    <row r="7" spans="1:12" ht="15">
      <c r="A7" s="83"/>
      <c r="B7" s="84"/>
      <c r="C7" s="13"/>
      <c r="D7" s="67" t="s">
        <v>44</v>
      </c>
      <c r="E7" s="82" t="s">
        <v>49</v>
      </c>
      <c r="F7" s="78">
        <v>150</v>
      </c>
      <c r="G7" s="78">
        <v>5.3</v>
      </c>
      <c r="H7" s="78">
        <v>5.5</v>
      </c>
      <c r="I7" s="78">
        <v>32.700000000000003</v>
      </c>
      <c r="J7" s="78">
        <v>202</v>
      </c>
      <c r="K7" s="40" t="s">
        <v>34</v>
      </c>
      <c r="L7" s="33"/>
    </row>
    <row r="8" spans="1:12" ht="15">
      <c r="A8" s="83"/>
      <c r="B8" s="84"/>
      <c r="C8" s="13"/>
      <c r="D8" s="67" t="s">
        <v>40</v>
      </c>
      <c r="E8" s="154" t="s">
        <v>33</v>
      </c>
      <c r="F8" s="155">
        <v>200</v>
      </c>
      <c r="G8" s="155">
        <v>1</v>
      </c>
      <c r="H8" s="155">
        <v>0.2</v>
      </c>
      <c r="I8" s="155">
        <v>20.2</v>
      </c>
      <c r="J8" s="155">
        <v>92</v>
      </c>
      <c r="K8" s="155" t="s">
        <v>50</v>
      </c>
      <c r="L8" s="33"/>
    </row>
    <row r="9" spans="1:12" s="124" customFormat="1" ht="15">
      <c r="A9" s="121"/>
      <c r="B9" s="122"/>
      <c r="C9" s="123"/>
      <c r="D9" s="48" t="s">
        <v>26</v>
      </c>
      <c r="E9" s="28" t="s">
        <v>51</v>
      </c>
      <c r="F9" s="66">
        <v>40</v>
      </c>
      <c r="G9" s="26">
        <v>3.04</v>
      </c>
      <c r="H9" s="26">
        <v>0.32</v>
      </c>
      <c r="I9" s="26">
        <v>19.68</v>
      </c>
      <c r="J9" s="39">
        <v>94</v>
      </c>
      <c r="K9" s="38" t="s">
        <v>50</v>
      </c>
      <c r="L9" s="57"/>
    </row>
    <row r="10" spans="1:12" ht="15">
      <c r="A10" s="83"/>
      <c r="B10" s="84"/>
      <c r="C10" s="13"/>
      <c r="D10" s="48"/>
      <c r="E10" s="153"/>
      <c r="F10" s="77"/>
      <c r="G10" s="21"/>
      <c r="H10" s="21"/>
      <c r="I10" s="21"/>
      <c r="J10" s="37"/>
      <c r="K10" s="105"/>
      <c r="L10" s="206"/>
    </row>
    <row r="11" spans="1:12" ht="15">
      <c r="A11" s="85"/>
      <c r="B11" s="86"/>
      <c r="C11" s="13"/>
      <c r="D11" s="14"/>
      <c r="E11" s="42"/>
      <c r="F11" s="15"/>
      <c r="G11" s="15"/>
      <c r="H11" s="15"/>
      <c r="I11" s="15"/>
      <c r="J11" s="15"/>
      <c r="K11" s="31"/>
      <c r="L11" s="182"/>
    </row>
    <row r="12" spans="1:12" ht="15">
      <c r="A12" s="85"/>
      <c r="B12" s="86"/>
      <c r="C12" s="13"/>
      <c r="D12" s="14"/>
      <c r="E12" s="42"/>
      <c r="F12" s="15"/>
      <c r="G12" s="15"/>
      <c r="H12" s="15"/>
      <c r="I12" s="15"/>
      <c r="J12" s="15"/>
      <c r="K12" s="31"/>
      <c r="L12" s="182"/>
    </row>
    <row r="13" spans="1:12" ht="15">
      <c r="A13" s="87"/>
      <c r="B13" s="88"/>
      <c r="C13" s="16"/>
      <c r="D13" s="17" t="s">
        <v>42</v>
      </c>
      <c r="E13" s="43"/>
      <c r="F13" s="18">
        <f>SUM(F6:F12)</f>
        <v>490</v>
      </c>
      <c r="G13" s="18">
        <f>SUM(G6:G12)</f>
        <v>23.439999999999998</v>
      </c>
      <c r="H13" s="18">
        <f>SUM(H6:H12)</f>
        <v>11.719999999999999</v>
      </c>
      <c r="I13" s="18">
        <f>SUM(I6:I12)</f>
        <v>76.97999999999999</v>
      </c>
      <c r="J13" s="18">
        <f>SUM(J6:J12)</f>
        <v>514.4</v>
      </c>
      <c r="K13" s="32"/>
      <c r="L13" s="207">
        <f>SUM(L6:L12)</f>
        <v>0</v>
      </c>
    </row>
    <row r="14" spans="1:12" ht="15">
      <c r="A14" s="89">
        <f>A6</f>
        <v>1</v>
      </c>
      <c r="B14" s="90">
        <f>B6</f>
        <v>1</v>
      </c>
      <c r="C14" s="19" t="s">
        <v>43</v>
      </c>
      <c r="D14" s="65" t="s">
        <v>25</v>
      </c>
      <c r="E14" s="44" t="s">
        <v>73</v>
      </c>
      <c r="F14" s="77">
        <v>60</v>
      </c>
      <c r="G14" s="149">
        <v>0.5</v>
      </c>
      <c r="H14" s="149">
        <v>0.1</v>
      </c>
      <c r="I14" s="149">
        <v>1.5</v>
      </c>
      <c r="J14" s="150">
        <v>8.5</v>
      </c>
      <c r="K14" s="38" t="s">
        <v>39</v>
      </c>
      <c r="L14" s="15"/>
    </row>
    <row r="15" spans="1:12" ht="15">
      <c r="A15" s="85"/>
      <c r="B15" s="86"/>
      <c r="C15" s="13"/>
      <c r="D15" s="65" t="s">
        <v>90</v>
      </c>
      <c r="E15" s="28" t="s">
        <v>91</v>
      </c>
      <c r="F15" s="66">
        <v>250</v>
      </c>
      <c r="G15" s="21">
        <v>16.5</v>
      </c>
      <c r="H15" s="21">
        <v>6.47</v>
      </c>
      <c r="I15" s="21">
        <v>23.1</v>
      </c>
      <c r="J15" s="37">
        <v>217.5</v>
      </c>
      <c r="K15" s="38" t="s">
        <v>92</v>
      </c>
      <c r="L15" s="208"/>
    </row>
    <row r="16" spans="1:12" ht="15">
      <c r="A16" s="85"/>
      <c r="B16" s="86"/>
      <c r="C16" s="13"/>
      <c r="D16" s="65" t="s">
        <v>59</v>
      </c>
      <c r="E16" s="28" t="s">
        <v>93</v>
      </c>
      <c r="F16" s="66">
        <v>100</v>
      </c>
      <c r="G16" s="21">
        <v>14.55</v>
      </c>
      <c r="H16" s="21">
        <v>16.79</v>
      </c>
      <c r="I16" s="21">
        <v>2.89</v>
      </c>
      <c r="J16" s="37">
        <v>221</v>
      </c>
      <c r="K16" s="38">
        <v>260</v>
      </c>
      <c r="L16" s="56"/>
    </row>
    <row r="17" spans="1:12" ht="15">
      <c r="A17" s="85"/>
      <c r="B17" s="86"/>
      <c r="C17" s="13"/>
      <c r="D17" s="65" t="s">
        <v>44</v>
      </c>
      <c r="E17" s="28" t="s">
        <v>94</v>
      </c>
      <c r="F17" s="66">
        <v>150</v>
      </c>
      <c r="G17" s="26">
        <v>6.37</v>
      </c>
      <c r="H17" s="26">
        <v>4.8899999999999997</v>
      </c>
      <c r="I17" s="26">
        <v>38.049999999999997</v>
      </c>
      <c r="J17" s="26">
        <v>226.22</v>
      </c>
      <c r="K17" s="38">
        <v>181</v>
      </c>
      <c r="L17" s="41"/>
    </row>
    <row r="18" spans="1:12" s="124" customFormat="1" ht="15">
      <c r="A18" s="125"/>
      <c r="B18" s="126"/>
      <c r="C18" s="123"/>
      <c r="D18" s="65" t="s">
        <v>40</v>
      </c>
      <c r="E18" s="28" t="s">
        <v>33</v>
      </c>
      <c r="F18" s="66">
        <v>200</v>
      </c>
      <c r="G18" s="26">
        <v>1</v>
      </c>
      <c r="H18" s="26">
        <v>0.2</v>
      </c>
      <c r="I18" s="26">
        <v>20.2</v>
      </c>
      <c r="J18" s="39">
        <v>92</v>
      </c>
      <c r="K18" s="38" t="s">
        <v>95</v>
      </c>
      <c r="L18" s="57"/>
    </row>
    <row r="19" spans="1:12" ht="15">
      <c r="A19" s="85"/>
      <c r="B19" s="86"/>
      <c r="C19" s="13"/>
      <c r="D19" s="65" t="s">
        <v>26</v>
      </c>
      <c r="E19" s="45" t="s">
        <v>51</v>
      </c>
      <c r="F19" s="22">
        <v>40</v>
      </c>
      <c r="G19" s="21">
        <v>3.04</v>
      </c>
      <c r="H19" s="21">
        <v>0.32</v>
      </c>
      <c r="I19" s="21">
        <v>19.68</v>
      </c>
      <c r="J19" s="21">
        <v>94</v>
      </c>
      <c r="K19" s="38" t="s">
        <v>95</v>
      </c>
      <c r="L19" s="20"/>
    </row>
    <row r="20" spans="1:12" ht="15">
      <c r="A20" s="85"/>
      <c r="B20" s="86"/>
      <c r="C20" s="13"/>
      <c r="D20" s="14"/>
      <c r="E20" s="42"/>
      <c r="F20" s="15"/>
      <c r="G20" s="23"/>
      <c r="H20" s="23"/>
      <c r="I20" s="23"/>
      <c r="J20" s="23"/>
      <c r="K20" s="31"/>
      <c r="L20" s="15"/>
    </row>
    <row r="21" spans="1:12" ht="15">
      <c r="A21" s="85"/>
      <c r="B21" s="86"/>
      <c r="C21" s="13"/>
      <c r="D21" s="14"/>
      <c r="E21" s="42"/>
      <c r="F21" s="15"/>
      <c r="G21" s="15"/>
      <c r="H21" s="15"/>
      <c r="I21" s="15"/>
      <c r="J21" s="15"/>
      <c r="K21" s="31"/>
      <c r="L21" s="15"/>
    </row>
    <row r="22" spans="1:12" ht="15">
      <c r="A22" s="87"/>
      <c r="B22" s="88"/>
      <c r="C22" s="16"/>
      <c r="D22" s="17" t="s">
        <v>42</v>
      </c>
      <c r="E22" s="43"/>
      <c r="F22" s="18">
        <f>SUM(F14:F21)</f>
        <v>800</v>
      </c>
      <c r="G22" s="18">
        <f>SUM(G14:G21)</f>
        <v>41.96</v>
      </c>
      <c r="H22" s="18">
        <f>SUM(H14:H21)</f>
        <v>28.77</v>
      </c>
      <c r="I22" s="18">
        <f>SUM(I14:I21)</f>
        <v>105.41999999999999</v>
      </c>
      <c r="J22" s="18">
        <f>SUM(J14:J21)</f>
        <v>859.22</v>
      </c>
      <c r="K22" s="32"/>
      <c r="L22" s="209">
        <f>SUM(L14:L21)</f>
        <v>0</v>
      </c>
    </row>
    <row r="23" spans="1:12" ht="15.75" thickBot="1">
      <c r="A23" s="91">
        <f>A6</f>
        <v>1</v>
      </c>
      <c r="B23" s="92">
        <f>B6</f>
        <v>1</v>
      </c>
      <c r="C23" s="234" t="s">
        <v>45</v>
      </c>
      <c r="D23" s="240"/>
      <c r="E23" s="47"/>
      <c r="F23" s="24">
        <f>F13+F22</f>
        <v>1290</v>
      </c>
      <c r="G23" s="24">
        <f>G13+G22</f>
        <v>65.400000000000006</v>
      </c>
      <c r="H23" s="24">
        <f>H13+H22</f>
        <v>40.489999999999995</v>
      </c>
      <c r="I23" s="24">
        <f>I13+I22</f>
        <v>182.39999999999998</v>
      </c>
      <c r="J23" s="24">
        <f>J13+J22</f>
        <v>1373.62</v>
      </c>
      <c r="K23" s="35"/>
      <c r="L23" s="205">
        <f>L13+L22</f>
        <v>0</v>
      </c>
    </row>
    <row r="24" spans="1:12" ht="30">
      <c r="A24" s="93">
        <v>1</v>
      </c>
      <c r="B24" s="86">
        <v>2</v>
      </c>
      <c r="C24" s="25" t="s">
        <v>23</v>
      </c>
      <c r="D24" s="28" t="s">
        <v>52</v>
      </c>
      <c r="E24" s="44" t="s">
        <v>53</v>
      </c>
      <c r="F24" s="77">
        <v>150</v>
      </c>
      <c r="G24" s="21">
        <v>25.6</v>
      </c>
      <c r="H24" s="21">
        <v>16.100000000000001</v>
      </c>
      <c r="I24" s="21">
        <v>25</v>
      </c>
      <c r="J24" s="37">
        <v>347.8</v>
      </c>
      <c r="K24" s="103" t="s">
        <v>32</v>
      </c>
      <c r="L24" s="104"/>
    </row>
    <row r="25" spans="1:12" ht="30">
      <c r="A25" s="93"/>
      <c r="B25" s="86"/>
      <c r="C25" s="13"/>
      <c r="D25" s="28" t="s">
        <v>54</v>
      </c>
      <c r="E25" s="82" t="s">
        <v>55</v>
      </c>
      <c r="F25" s="78">
        <v>200</v>
      </c>
      <c r="G25" s="78">
        <v>5.8</v>
      </c>
      <c r="H25" s="78">
        <v>6.4</v>
      </c>
      <c r="I25" s="78">
        <v>18.2</v>
      </c>
      <c r="J25" s="78">
        <v>160</v>
      </c>
      <c r="K25" s="94">
        <v>401</v>
      </c>
      <c r="L25" s="210"/>
    </row>
    <row r="26" spans="1:12" ht="15.75" customHeight="1">
      <c r="A26" s="93"/>
      <c r="B26" s="86"/>
      <c r="C26" s="13"/>
      <c r="D26" s="119" t="s">
        <v>30</v>
      </c>
      <c r="E26" s="82" t="s">
        <v>56</v>
      </c>
      <c r="F26" s="78">
        <v>130</v>
      </c>
      <c r="G26" s="78">
        <v>0.52</v>
      </c>
      <c r="H26" s="78">
        <v>0.52</v>
      </c>
      <c r="I26" s="78">
        <v>12.74</v>
      </c>
      <c r="J26" s="78">
        <v>61.1</v>
      </c>
      <c r="K26" s="60" t="s">
        <v>57</v>
      </c>
      <c r="L26" s="62"/>
    </row>
    <row r="27" spans="1:12" ht="15.75" customHeight="1">
      <c r="A27" s="93"/>
      <c r="B27" s="86"/>
      <c r="C27" s="13"/>
      <c r="D27" s="48"/>
      <c r="E27" s="28"/>
      <c r="F27" s="66"/>
      <c r="G27" s="26"/>
      <c r="H27" s="26"/>
      <c r="I27" s="26"/>
      <c r="J27" s="39"/>
      <c r="K27" s="38"/>
      <c r="L27" s="57"/>
    </row>
    <row r="28" spans="1:12" ht="15.75" customHeight="1">
      <c r="A28" s="93"/>
      <c r="B28" s="86"/>
      <c r="C28" s="13"/>
      <c r="D28" s="48"/>
      <c r="E28" s="28"/>
      <c r="F28" s="66"/>
      <c r="G28" s="26"/>
      <c r="H28" s="26"/>
      <c r="I28" s="26"/>
      <c r="J28" s="39"/>
      <c r="K28" s="38"/>
      <c r="L28" s="79"/>
    </row>
    <row r="29" spans="1:12" s="124" customFormat="1" ht="15.75" customHeight="1">
      <c r="A29" s="131"/>
      <c r="B29" s="126"/>
      <c r="C29" s="123"/>
      <c r="D29" s="132"/>
      <c r="E29" s="133"/>
      <c r="F29" s="134"/>
      <c r="G29" s="135"/>
      <c r="H29" s="135"/>
      <c r="I29" s="135"/>
      <c r="J29" s="136"/>
      <c r="K29" s="130"/>
      <c r="L29" s="137"/>
    </row>
    <row r="30" spans="1:12" ht="15.75" customHeight="1">
      <c r="A30" s="93"/>
      <c r="B30" s="86"/>
      <c r="C30" s="13"/>
      <c r="D30" s="14"/>
      <c r="E30" s="95"/>
      <c r="F30" s="23"/>
      <c r="G30" s="23"/>
      <c r="H30" s="23"/>
      <c r="I30" s="23"/>
      <c r="J30" s="23"/>
      <c r="K30" s="50"/>
      <c r="L30" s="62"/>
    </row>
    <row r="31" spans="1:12" ht="15.75" customHeight="1">
      <c r="A31" s="93"/>
      <c r="B31" s="86"/>
      <c r="C31" s="13"/>
      <c r="D31" s="14"/>
      <c r="E31" s="95"/>
      <c r="F31" s="23"/>
      <c r="G31" s="23"/>
      <c r="H31" s="23"/>
      <c r="I31" s="23"/>
      <c r="J31" s="23"/>
      <c r="K31" s="50"/>
      <c r="L31" s="62"/>
    </row>
    <row r="32" spans="1:12" ht="15.75" customHeight="1">
      <c r="A32" s="96"/>
      <c r="B32" s="88"/>
      <c r="C32" s="16"/>
      <c r="D32" s="17" t="s">
        <v>42</v>
      </c>
      <c r="E32" s="43"/>
      <c r="F32" s="18">
        <f>SUM(F24:F31)</f>
        <v>480</v>
      </c>
      <c r="G32" s="18">
        <f>SUM(G24:G31)</f>
        <v>31.92</v>
      </c>
      <c r="H32" s="18">
        <f>SUM(H24:H31)</f>
        <v>23.02</v>
      </c>
      <c r="I32" s="18">
        <f>SUM(I24:I31)</f>
        <v>55.940000000000005</v>
      </c>
      <c r="J32" s="18">
        <f>SUM(J24:J31)</f>
        <v>568.9</v>
      </c>
      <c r="K32" s="32"/>
      <c r="L32" s="211">
        <f>SUM(L24:L31)</f>
        <v>0</v>
      </c>
    </row>
    <row r="33" spans="1:12" s="124" customFormat="1" ht="15.75" customHeight="1">
      <c r="A33" s="151">
        <f>A24</f>
        <v>1</v>
      </c>
      <c r="B33" s="151">
        <f>B24</f>
        <v>2</v>
      </c>
      <c r="C33" s="152" t="s">
        <v>43</v>
      </c>
      <c r="D33" s="156" t="s">
        <v>25</v>
      </c>
      <c r="E33" s="157" t="s">
        <v>96</v>
      </c>
      <c r="F33" s="158">
        <v>40</v>
      </c>
      <c r="G33" s="158">
        <v>0.85</v>
      </c>
      <c r="H33" s="158">
        <v>0.05</v>
      </c>
      <c r="I33" s="158">
        <v>1.75</v>
      </c>
      <c r="J33" s="158">
        <v>11.05</v>
      </c>
      <c r="K33" s="158" t="s">
        <v>86</v>
      </c>
      <c r="L33" s="79"/>
    </row>
    <row r="34" spans="1:12" ht="15.75" customHeight="1">
      <c r="A34" s="93"/>
      <c r="B34" s="86"/>
      <c r="C34" s="13"/>
      <c r="D34" s="65" t="s">
        <v>90</v>
      </c>
      <c r="E34" s="159" t="s">
        <v>97</v>
      </c>
      <c r="F34" s="160">
        <v>250</v>
      </c>
      <c r="G34" s="161">
        <v>16</v>
      </c>
      <c r="H34" s="161">
        <v>10.62</v>
      </c>
      <c r="I34" s="161">
        <v>12.6</v>
      </c>
      <c r="J34" s="162">
        <v>211.3</v>
      </c>
      <c r="K34" s="163" t="s">
        <v>98</v>
      </c>
      <c r="L34" s="79"/>
    </row>
    <row r="35" spans="1:12" ht="15.75" customHeight="1">
      <c r="A35" s="93"/>
      <c r="B35" s="86"/>
      <c r="C35" s="13"/>
      <c r="D35" s="178" t="s">
        <v>59</v>
      </c>
      <c r="E35" s="159" t="s">
        <v>99</v>
      </c>
      <c r="F35" s="160">
        <v>100</v>
      </c>
      <c r="G35" s="161">
        <v>14.4</v>
      </c>
      <c r="H35" s="161">
        <v>3.3</v>
      </c>
      <c r="I35" s="161">
        <v>10.1</v>
      </c>
      <c r="J35" s="162">
        <v>127.1</v>
      </c>
      <c r="K35" s="163" t="s">
        <v>38</v>
      </c>
      <c r="L35" s="79"/>
    </row>
    <row r="36" spans="1:12" ht="15.75" customHeight="1">
      <c r="A36" s="93"/>
      <c r="B36" s="86"/>
      <c r="C36" s="13"/>
      <c r="D36" s="165" t="s">
        <v>44</v>
      </c>
      <c r="E36" s="159" t="s">
        <v>100</v>
      </c>
      <c r="F36" s="160">
        <v>150</v>
      </c>
      <c r="G36" s="161">
        <v>5.3</v>
      </c>
      <c r="H36" s="161">
        <v>5.5</v>
      </c>
      <c r="I36" s="161">
        <v>32.700000000000003</v>
      </c>
      <c r="J36" s="162">
        <v>202</v>
      </c>
      <c r="K36" s="163" t="s">
        <v>34</v>
      </c>
      <c r="L36" s="166"/>
    </row>
    <row r="37" spans="1:12" s="124" customFormat="1" ht="30">
      <c r="A37" s="131"/>
      <c r="B37" s="126"/>
      <c r="C37" s="123"/>
      <c r="D37" s="232" t="s">
        <v>54</v>
      </c>
      <c r="E37" s="159" t="s">
        <v>101</v>
      </c>
      <c r="F37" s="160">
        <v>200</v>
      </c>
      <c r="G37" s="167">
        <v>5.8</v>
      </c>
      <c r="H37" s="167">
        <v>6.4</v>
      </c>
      <c r="I37" s="167">
        <v>18.2</v>
      </c>
      <c r="J37" s="168">
        <v>160</v>
      </c>
      <c r="K37" s="163">
        <v>401</v>
      </c>
      <c r="L37" s="79"/>
    </row>
    <row r="38" spans="1:12" ht="15.75" customHeight="1">
      <c r="A38" s="93"/>
      <c r="B38" s="86"/>
      <c r="C38" s="13"/>
      <c r="D38" s="65" t="s">
        <v>26</v>
      </c>
      <c r="E38" s="153" t="s">
        <v>51</v>
      </c>
      <c r="F38" s="169">
        <v>40</v>
      </c>
      <c r="G38" s="161">
        <v>3.04</v>
      </c>
      <c r="H38" s="161">
        <v>0.32</v>
      </c>
      <c r="I38" s="161">
        <v>19.68</v>
      </c>
      <c r="J38" s="162">
        <v>94</v>
      </c>
      <c r="K38" s="170" t="s">
        <v>50</v>
      </c>
      <c r="L38" s="171"/>
    </row>
    <row r="39" spans="1:12" s="124" customFormat="1" ht="15.75" customHeight="1">
      <c r="A39" s="131"/>
      <c r="B39" s="126"/>
      <c r="C39" s="123"/>
      <c r="D39" s="65"/>
      <c r="E39" s="153"/>
      <c r="F39" s="169"/>
      <c r="G39" s="167"/>
      <c r="H39" s="167"/>
      <c r="I39" s="167"/>
      <c r="J39" s="168"/>
      <c r="K39" s="163"/>
      <c r="L39" s="172"/>
    </row>
    <row r="40" spans="1:12" ht="15.75" customHeight="1">
      <c r="A40" s="93"/>
      <c r="B40" s="86"/>
      <c r="C40" s="13"/>
      <c r="D40" s="65"/>
      <c r="E40" s="159"/>
      <c r="F40" s="160"/>
      <c r="G40" s="173"/>
      <c r="H40" s="173"/>
      <c r="I40" s="173"/>
      <c r="J40" s="174"/>
      <c r="K40" s="38"/>
      <c r="L40" s="175"/>
    </row>
    <row r="41" spans="1:12" ht="15.75" customHeight="1">
      <c r="A41" s="93"/>
      <c r="B41" s="86"/>
      <c r="C41" s="13"/>
      <c r="D41" s="65"/>
      <c r="E41" s="176"/>
      <c r="F41" s="172"/>
      <c r="G41" s="161"/>
      <c r="H41" s="161"/>
      <c r="I41" s="161"/>
      <c r="J41" s="161"/>
      <c r="K41" s="163"/>
      <c r="L41" s="177"/>
    </row>
    <row r="42" spans="1:12" ht="15">
      <c r="A42" s="96"/>
      <c r="B42" s="88"/>
      <c r="C42" s="16"/>
      <c r="D42" s="17" t="s">
        <v>42</v>
      </c>
      <c r="E42" s="43"/>
      <c r="F42" s="18">
        <f>SUM(F33:F41)</f>
        <v>780</v>
      </c>
      <c r="G42" s="18">
        <f>SUM(G33:G41)</f>
        <v>45.389999999999993</v>
      </c>
      <c r="H42" s="18">
        <f>SUM(H33:H41)</f>
        <v>26.189999999999998</v>
      </c>
      <c r="I42" s="18">
        <f>SUM(I33:I41)</f>
        <v>95.03</v>
      </c>
      <c r="J42" s="18">
        <f>SUM(J33:J41)</f>
        <v>805.45</v>
      </c>
      <c r="K42" s="32"/>
      <c r="L42" s="207">
        <f>SUM(L33:L41)</f>
        <v>0</v>
      </c>
    </row>
    <row r="43" spans="1:12" ht="15.75" customHeight="1">
      <c r="A43" s="97">
        <f>A24</f>
        <v>1</v>
      </c>
      <c r="B43" s="97">
        <f>B24</f>
        <v>2</v>
      </c>
      <c r="C43" s="234" t="s">
        <v>45</v>
      </c>
      <c r="D43" s="235"/>
      <c r="E43" s="47"/>
      <c r="F43" s="24">
        <f>F32+F42</f>
        <v>1260</v>
      </c>
      <c r="G43" s="24">
        <f>G32+G42</f>
        <v>77.31</v>
      </c>
      <c r="H43" s="24">
        <f>H32+H42</f>
        <v>49.209999999999994</v>
      </c>
      <c r="I43" s="24">
        <f>I32+I42</f>
        <v>150.97</v>
      </c>
      <c r="J43" s="24">
        <f>J32+J42</f>
        <v>1374.35</v>
      </c>
      <c r="K43" s="35"/>
      <c r="L43" s="205">
        <f>L32+L42</f>
        <v>0</v>
      </c>
    </row>
    <row r="44" spans="1:12" ht="15">
      <c r="A44" s="98">
        <v>1</v>
      </c>
      <c r="B44" s="99">
        <v>3</v>
      </c>
      <c r="C44" s="25" t="s">
        <v>23</v>
      </c>
      <c r="D44" s="67" t="s">
        <v>25</v>
      </c>
      <c r="E44" s="82" t="s">
        <v>58</v>
      </c>
      <c r="F44" s="78">
        <v>30</v>
      </c>
      <c r="G44" s="78">
        <v>1.3</v>
      </c>
      <c r="H44" s="78">
        <v>0.3</v>
      </c>
      <c r="I44" s="78">
        <v>5.3</v>
      </c>
      <c r="J44" s="78">
        <v>31</v>
      </c>
      <c r="K44" s="38" t="s">
        <v>50</v>
      </c>
      <c r="L44" s="63"/>
    </row>
    <row r="45" spans="1:12" ht="15">
      <c r="A45" s="85"/>
      <c r="B45" s="86"/>
      <c r="C45" s="13"/>
      <c r="D45" s="100" t="s">
        <v>59</v>
      </c>
      <c r="E45" s="82" t="s">
        <v>60</v>
      </c>
      <c r="F45" s="78">
        <v>100</v>
      </c>
      <c r="G45" s="78">
        <v>14.3</v>
      </c>
      <c r="H45" s="78">
        <v>9.4</v>
      </c>
      <c r="I45" s="78">
        <v>13.1</v>
      </c>
      <c r="J45" s="78">
        <v>192.3</v>
      </c>
      <c r="K45" s="38" t="s">
        <v>61</v>
      </c>
      <c r="L45" s="41"/>
    </row>
    <row r="46" spans="1:12" ht="15">
      <c r="A46" s="85"/>
      <c r="B46" s="86"/>
      <c r="C46" s="13"/>
      <c r="D46" s="65" t="s">
        <v>44</v>
      </c>
      <c r="E46" s="28" t="s">
        <v>62</v>
      </c>
      <c r="F46" s="66">
        <v>150</v>
      </c>
      <c r="G46" s="21">
        <v>6.37</v>
      </c>
      <c r="H46" s="21">
        <v>4.8899999999999997</v>
      </c>
      <c r="I46" s="21">
        <v>38.049999999999997</v>
      </c>
      <c r="J46" s="37">
        <v>226.22</v>
      </c>
      <c r="K46" s="78">
        <v>181</v>
      </c>
      <c r="L46" s="41"/>
    </row>
    <row r="47" spans="1:12" ht="15">
      <c r="A47" s="85"/>
      <c r="B47" s="86"/>
      <c r="C47" s="13"/>
      <c r="D47" s="65" t="s">
        <v>27</v>
      </c>
      <c r="E47" s="159" t="s">
        <v>63</v>
      </c>
      <c r="F47" s="160">
        <v>200</v>
      </c>
      <c r="G47" s="173">
        <v>0.3</v>
      </c>
      <c r="H47" s="173">
        <v>0</v>
      </c>
      <c r="I47" s="173">
        <v>6.7</v>
      </c>
      <c r="J47" s="174">
        <v>27.9</v>
      </c>
      <c r="K47" s="38" t="s">
        <v>28</v>
      </c>
      <c r="L47" s="175"/>
    </row>
    <row r="48" spans="1:12" ht="15">
      <c r="A48" s="85"/>
      <c r="B48" s="86"/>
      <c r="C48" s="13"/>
      <c r="D48" s="14" t="s">
        <v>26</v>
      </c>
      <c r="E48" s="42" t="s">
        <v>51</v>
      </c>
      <c r="F48" s="72">
        <v>40</v>
      </c>
      <c r="G48" s="46">
        <v>3.04</v>
      </c>
      <c r="H48" s="46">
        <v>0.32</v>
      </c>
      <c r="I48" s="46">
        <v>19.68</v>
      </c>
      <c r="J48" s="46">
        <v>94</v>
      </c>
      <c r="K48" s="38" t="s">
        <v>50</v>
      </c>
      <c r="L48" s="15"/>
    </row>
    <row r="49" spans="1:12" ht="15">
      <c r="A49" s="85"/>
      <c r="B49" s="86"/>
      <c r="C49" s="13"/>
      <c r="D49" s="14"/>
      <c r="E49" s="42"/>
      <c r="F49" s="15"/>
      <c r="G49" s="15"/>
      <c r="H49" s="15"/>
      <c r="I49" s="15"/>
      <c r="J49" s="15"/>
      <c r="K49" s="31"/>
      <c r="L49" s="15"/>
    </row>
    <row r="50" spans="1:12" ht="15">
      <c r="A50" s="87"/>
      <c r="B50" s="88"/>
      <c r="C50" s="16"/>
      <c r="D50" s="17" t="s">
        <v>42</v>
      </c>
      <c r="E50" s="43"/>
      <c r="F50" s="18">
        <f>SUM(F44:F49)</f>
        <v>520</v>
      </c>
      <c r="G50" s="18">
        <f>SUM(G44:G49)</f>
        <v>25.310000000000002</v>
      </c>
      <c r="H50" s="18">
        <f>SUM(H44:H49)</f>
        <v>14.91</v>
      </c>
      <c r="I50" s="18">
        <f>SUM(I44:I49)</f>
        <v>82.83</v>
      </c>
      <c r="J50" s="18">
        <f>SUM(J44:J49)</f>
        <v>571.41999999999996</v>
      </c>
      <c r="K50" s="32"/>
      <c r="L50" s="207">
        <f>SUM(L44:L49)</f>
        <v>0</v>
      </c>
    </row>
    <row r="51" spans="1:12" ht="15">
      <c r="A51" s="89">
        <f>A44</f>
        <v>1</v>
      </c>
      <c r="B51" s="90">
        <f>B44</f>
        <v>3</v>
      </c>
      <c r="C51" s="19" t="s">
        <v>43</v>
      </c>
      <c r="D51" s="65" t="s">
        <v>74</v>
      </c>
      <c r="E51" s="159" t="s">
        <v>75</v>
      </c>
      <c r="F51" s="160">
        <v>40</v>
      </c>
      <c r="G51" s="161">
        <v>0.6</v>
      </c>
      <c r="H51" s="161">
        <v>0.1</v>
      </c>
      <c r="I51" s="161">
        <v>3.05</v>
      </c>
      <c r="J51" s="162">
        <v>15.65</v>
      </c>
      <c r="K51" s="163" t="s">
        <v>76</v>
      </c>
      <c r="L51" s="166"/>
    </row>
    <row r="52" spans="1:12" ht="30">
      <c r="A52" s="85"/>
      <c r="B52" s="86"/>
      <c r="C52" s="13"/>
      <c r="D52" s="65" t="s">
        <v>90</v>
      </c>
      <c r="E52" s="159" t="s">
        <v>102</v>
      </c>
      <c r="F52" s="184">
        <v>250</v>
      </c>
      <c r="G52" s="161">
        <v>18.37</v>
      </c>
      <c r="H52" s="161">
        <v>8.6999999999999993</v>
      </c>
      <c r="I52" s="161">
        <v>21.6</v>
      </c>
      <c r="J52" s="162">
        <v>235.1</v>
      </c>
      <c r="K52" s="185" t="s">
        <v>103</v>
      </c>
      <c r="L52" s="186"/>
    </row>
    <row r="53" spans="1:12" ht="12.6" customHeight="1">
      <c r="A53" s="85"/>
      <c r="B53" s="86"/>
      <c r="C53" s="13"/>
      <c r="D53" s="65" t="s">
        <v>59</v>
      </c>
      <c r="E53" s="159" t="s">
        <v>104</v>
      </c>
      <c r="F53" s="160">
        <v>100</v>
      </c>
      <c r="G53" s="161">
        <v>13.4</v>
      </c>
      <c r="H53" s="161">
        <v>14</v>
      </c>
      <c r="I53" s="161">
        <v>5.3</v>
      </c>
      <c r="J53" s="162">
        <v>200.5</v>
      </c>
      <c r="K53" s="163" t="s">
        <v>105</v>
      </c>
      <c r="L53" s="187"/>
    </row>
    <row r="54" spans="1:12" ht="15">
      <c r="A54" s="85"/>
      <c r="B54" s="86"/>
      <c r="C54" s="13"/>
      <c r="D54" s="65" t="s">
        <v>44</v>
      </c>
      <c r="E54" s="159" t="s">
        <v>106</v>
      </c>
      <c r="F54" s="160">
        <v>150</v>
      </c>
      <c r="G54" s="161">
        <v>8.3000000000000007</v>
      </c>
      <c r="H54" s="161">
        <v>6.9</v>
      </c>
      <c r="I54" s="161">
        <v>35.6</v>
      </c>
      <c r="J54" s="162">
        <v>238.9</v>
      </c>
      <c r="K54" s="163" t="s">
        <v>37</v>
      </c>
      <c r="L54" s="79"/>
    </row>
    <row r="55" spans="1:12" s="183" customFormat="1" ht="15">
      <c r="A55" s="179"/>
      <c r="B55" s="180"/>
      <c r="C55" s="181"/>
      <c r="D55" s="156" t="s">
        <v>40</v>
      </c>
      <c r="E55" s="188" t="s">
        <v>46</v>
      </c>
      <c r="F55" s="213">
        <v>200</v>
      </c>
      <c r="G55" s="189">
        <v>0.5</v>
      </c>
      <c r="H55" s="189">
        <v>0</v>
      </c>
      <c r="I55" s="189">
        <v>19.8</v>
      </c>
      <c r="J55" s="189">
        <v>81</v>
      </c>
      <c r="K55" s="190" t="s">
        <v>47</v>
      </c>
      <c r="L55" s="191"/>
    </row>
    <row r="56" spans="1:12" ht="15">
      <c r="A56" s="85"/>
      <c r="B56" s="86"/>
      <c r="C56" s="13"/>
      <c r="D56" s="65" t="s">
        <v>26</v>
      </c>
      <c r="E56" s="159" t="s">
        <v>51</v>
      </c>
      <c r="F56" s="160">
        <v>40</v>
      </c>
      <c r="G56" s="173">
        <v>3.04</v>
      </c>
      <c r="H56" s="173">
        <v>0.32</v>
      </c>
      <c r="I56" s="173">
        <v>19.68</v>
      </c>
      <c r="J56" s="174">
        <v>94</v>
      </c>
      <c r="K56" s="38" t="s">
        <v>50</v>
      </c>
      <c r="L56" s="175"/>
    </row>
    <row r="57" spans="1:12" s="183" customFormat="1" ht="15">
      <c r="A57" s="179"/>
      <c r="B57" s="180"/>
      <c r="C57" s="181"/>
      <c r="D57" s="156"/>
      <c r="E57" s="192"/>
      <c r="F57" s="213"/>
      <c r="G57" s="161"/>
      <c r="H57" s="161"/>
      <c r="I57" s="161"/>
      <c r="J57" s="162"/>
      <c r="K57" s="193"/>
      <c r="L57" s="194"/>
    </row>
    <row r="58" spans="1:12" ht="15">
      <c r="A58" s="87"/>
      <c r="B58" s="88"/>
      <c r="C58" s="16"/>
      <c r="D58" s="17" t="s">
        <v>42</v>
      </c>
      <c r="E58" s="43"/>
      <c r="F58" s="18">
        <f>SUM(F51:F57)</f>
        <v>780</v>
      </c>
      <c r="G58" s="18">
        <f>SUM(G51:G57)</f>
        <v>44.21</v>
      </c>
      <c r="H58" s="18">
        <f>SUM(H51:H57)</f>
        <v>30.019999999999996</v>
      </c>
      <c r="I58" s="18">
        <f>SUM(I51:I57)</f>
        <v>105.03</v>
      </c>
      <c r="J58" s="18">
        <f>SUM(J51:J57)</f>
        <v>865.15</v>
      </c>
      <c r="K58" s="32"/>
      <c r="L58" s="18">
        <f>SUM(L51:L57)</f>
        <v>0</v>
      </c>
    </row>
    <row r="59" spans="1:12" ht="15.75" customHeight="1" thickBot="1">
      <c r="A59" s="91">
        <f>A44</f>
        <v>1</v>
      </c>
      <c r="B59" s="92">
        <f>B44</f>
        <v>3</v>
      </c>
      <c r="C59" s="234" t="s">
        <v>45</v>
      </c>
      <c r="D59" s="235"/>
      <c r="E59" s="47"/>
      <c r="F59" s="24">
        <f>F50+F58</f>
        <v>1300</v>
      </c>
      <c r="G59" s="24">
        <f>G50+G58</f>
        <v>69.52000000000001</v>
      </c>
      <c r="H59" s="24">
        <f>H50+H58</f>
        <v>44.929999999999993</v>
      </c>
      <c r="I59" s="24">
        <f>I50+I58</f>
        <v>187.86</v>
      </c>
      <c r="J59" s="24">
        <f>J50+J58</f>
        <v>1436.57</v>
      </c>
      <c r="K59" s="35"/>
      <c r="L59" s="212">
        <f>L50+L58</f>
        <v>0</v>
      </c>
    </row>
    <row r="60" spans="1:12" ht="15">
      <c r="A60" s="98">
        <v>1</v>
      </c>
      <c r="B60" s="99">
        <v>4</v>
      </c>
      <c r="C60" s="25" t="s">
        <v>23</v>
      </c>
      <c r="D60" s="195" t="s">
        <v>25</v>
      </c>
      <c r="E60" s="28" t="s">
        <v>64</v>
      </c>
      <c r="F60" s="66">
        <v>50</v>
      </c>
      <c r="G60" s="21">
        <v>1</v>
      </c>
      <c r="H60" s="21">
        <v>3</v>
      </c>
      <c r="I60" s="21">
        <v>3</v>
      </c>
      <c r="J60" s="37">
        <v>44</v>
      </c>
      <c r="K60" s="38" t="s">
        <v>50</v>
      </c>
      <c r="L60" s="41"/>
    </row>
    <row r="61" spans="1:12" ht="15">
      <c r="A61" s="85"/>
      <c r="B61" s="86"/>
      <c r="C61" s="13"/>
      <c r="D61" s="67" t="s">
        <v>59</v>
      </c>
      <c r="E61" s="82" t="s">
        <v>65</v>
      </c>
      <c r="F61" s="78">
        <v>90</v>
      </c>
      <c r="G61" s="78">
        <v>17.45</v>
      </c>
      <c r="H61" s="78">
        <v>8.8000000000000007</v>
      </c>
      <c r="I61" s="78">
        <v>12.5</v>
      </c>
      <c r="J61" s="78">
        <v>204.28</v>
      </c>
      <c r="K61" s="78" t="s">
        <v>38</v>
      </c>
      <c r="L61" s="41"/>
    </row>
    <row r="62" spans="1:12" s="124" customFormat="1" ht="15">
      <c r="A62" s="125"/>
      <c r="B62" s="126"/>
      <c r="C62" s="123"/>
      <c r="D62" s="156" t="s">
        <v>44</v>
      </c>
      <c r="E62" s="157" t="s">
        <v>36</v>
      </c>
      <c r="F62" s="158">
        <v>150</v>
      </c>
      <c r="G62" s="158">
        <v>6.8</v>
      </c>
      <c r="H62" s="158">
        <v>6.6</v>
      </c>
      <c r="I62" s="158">
        <v>35.9</v>
      </c>
      <c r="J62" s="158">
        <v>216.3</v>
      </c>
      <c r="K62" s="158" t="s">
        <v>37</v>
      </c>
      <c r="L62" s="79"/>
    </row>
    <row r="63" spans="1:12" ht="30">
      <c r="A63" s="85"/>
      <c r="B63" s="86"/>
      <c r="C63" s="13"/>
      <c r="D63" s="28" t="s">
        <v>54</v>
      </c>
      <c r="E63" s="159" t="s">
        <v>66</v>
      </c>
      <c r="F63" s="160">
        <v>200</v>
      </c>
      <c r="G63" s="173">
        <v>6</v>
      </c>
      <c r="H63" s="173">
        <v>6.4</v>
      </c>
      <c r="I63" s="173">
        <v>8.4</v>
      </c>
      <c r="J63" s="174">
        <v>116</v>
      </c>
      <c r="K63" s="38">
        <v>401</v>
      </c>
      <c r="L63" s="175"/>
    </row>
    <row r="64" spans="1:12" ht="15">
      <c r="A64" s="85"/>
      <c r="B64" s="86"/>
      <c r="C64" s="13"/>
      <c r="D64" s="48" t="s">
        <v>26</v>
      </c>
      <c r="E64" s="42" t="s">
        <v>51</v>
      </c>
      <c r="F64" s="72">
        <v>40</v>
      </c>
      <c r="G64" s="46">
        <v>3.04</v>
      </c>
      <c r="H64" s="46">
        <v>0.32</v>
      </c>
      <c r="I64" s="46">
        <v>19.68</v>
      </c>
      <c r="J64" s="46">
        <v>94</v>
      </c>
      <c r="K64" s="38" t="s">
        <v>50</v>
      </c>
      <c r="L64" s="41"/>
    </row>
    <row r="65" spans="1:12" ht="15">
      <c r="A65" s="85"/>
      <c r="B65" s="86"/>
      <c r="C65" s="13"/>
      <c r="D65" s="14"/>
      <c r="E65" s="95"/>
      <c r="F65" s="23"/>
      <c r="G65" s="23"/>
      <c r="H65" s="23"/>
      <c r="I65" s="23"/>
      <c r="J65" s="23"/>
      <c r="K65" s="50"/>
      <c r="L65" s="23"/>
    </row>
    <row r="66" spans="1:12" ht="15">
      <c r="A66" s="87"/>
      <c r="B66" s="88"/>
      <c r="C66" s="16"/>
      <c r="D66" s="17" t="s">
        <v>42</v>
      </c>
      <c r="E66" s="43"/>
      <c r="F66" s="18">
        <f>SUM(F60:F65)</f>
        <v>530</v>
      </c>
      <c r="G66" s="18">
        <f>SUM(G60:G65)</f>
        <v>34.29</v>
      </c>
      <c r="H66" s="18">
        <f>SUM(H60:H65)</f>
        <v>25.119999999999997</v>
      </c>
      <c r="I66" s="18">
        <f>SUM(I60:I65)</f>
        <v>79.47999999999999</v>
      </c>
      <c r="J66" s="18">
        <f>SUM(J60:J65)</f>
        <v>674.58</v>
      </c>
      <c r="K66" s="32"/>
      <c r="L66" s="73">
        <f>SUM(L60:L65)</f>
        <v>0</v>
      </c>
    </row>
    <row r="67" spans="1:12" s="124" customFormat="1" ht="15">
      <c r="A67" s="202">
        <f>A60</f>
        <v>1</v>
      </c>
      <c r="B67" s="151">
        <f>B60</f>
        <v>4</v>
      </c>
      <c r="C67" s="152" t="s">
        <v>43</v>
      </c>
      <c r="D67" s="156" t="s">
        <v>25</v>
      </c>
      <c r="E67" s="197" t="s">
        <v>64</v>
      </c>
      <c r="F67" s="158">
        <v>50</v>
      </c>
      <c r="G67" s="158">
        <v>1</v>
      </c>
      <c r="H67" s="158">
        <v>3</v>
      </c>
      <c r="I67" s="158">
        <v>3</v>
      </c>
      <c r="J67" s="158">
        <v>44</v>
      </c>
      <c r="K67" s="193" t="s">
        <v>50</v>
      </c>
      <c r="L67" s="203"/>
    </row>
    <row r="68" spans="1:12" ht="15">
      <c r="A68" s="85"/>
      <c r="B68" s="86"/>
      <c r="C68" s="13"/>
      <c r="D68" s="65" t="s">
        <v>90</v>
      </c>
      <c r="E68" s="159" t="s">
        <v>107</v>
      </c>
      <c r="F68" s="160">
        <v>250</v>
      </c>
      <c r="G68" s="161">
        <v>1.76</v>
      </c>
      <c r="H68" s="161">
        <v>4.63</v>
      </c>
      <c r="I68" s="161">
        <v>10.1</v>
      </c>
      <c r="J68" s="162">
        <v>89</v>
      </c>
      <c r="K68" s="163" t="s">
        <v>108</v>
      </c>
      <c r="L68" s="79"/>
    </row>
    <row r="69" spans="1:12" ht="15">
      <c r="A69" s="85"/>
      <c r="B69" s="86"/>
      <c r="C69" s="13"/>
      <c r="D69" s="65" t="s">
        <v>59</v>
      </c>
      <c r="E69" s="159" t="s">
        <v>109</v>
      </c>
      <c r="F69" s="160">
        <v>100</v>
      </c>
      <c r="G69" s="161">
        <v>13.8</v>
      </c>
      <c r="H69" s="161">
        <v>13.6</v>
      </c>
      <c r="I69" s="161">
        <v>12.8</v>
      </c>
      <c r="J69" s="162">
        <v>229.3</v>
      </c>
      <c r="K69" s="163" t="s">
        <v>110</v>
      </c>
      <c r="L69" s="79"/>
    </row>
    <row r="70" spans="1:12" ht="15">
      <c r="A70" s="85"/>
      <c r="B70" s="86"/>
      <c r="C70" s="13"/>
      <c r="D70" s="65" t="s">
        <v>113</v>
      </c>
      <c r="E70" s="159" t="s">
        <v>111</v>
      </c>
      <c r="F70" s="198">
        <v>25</v>
      </c>
      <c r="G70" s="161">
        <v>0.82</v>
      </c>
      <c r="H70" s="161">
        <v>0.67</v>
      </c>
      <c r="I70" s="161">
        <v>2.2200000000000002</v>
      </c>
      <c r="J70" s="162">
        <v>18.29</v>
      </c>
      <c r="K70" s="185" t="s">
        <v>112</v>
      </c>
      <c r="L70" s="199"/>
    </row>
    <row r="71" spans="1:12" ht="15">
      <c r="A71" s="85"/>
      <c r="B71" s="86"/>
      <c r="C71" s="13"/>
      <c r="D71" s="65" t="s">
        <v>44</v>
      </c>
      <c r="E71" s="153" t="s">
        <v>80</v>
      </c>
      <c r="F71" s="169">
        <v>150</v>
      </c>
      <c r="G71" s="161">
        <v>3.5</v>
      </c>
      <c r="H71" s="161">
        <v>5.4</v>
      </c>
      <c r="I71" s="161">
        <v>345.9</v>
      </c>
      <c r="J71" s="162">
        <v>202.1</v>
      </c>
      <c r="K71" s="170" t="s">
        <v>81</v>
      </c>
      <c r="L71" s="171"/>
    </row>
    <row r="72" spans="1:12" ht="30">
      <c r="A72" s="85"/>
      <c r="B72" s="86"/>
      <c r="C72" s="13"/>
      <c r="D72" s="28" t="s">
        <v>54</v>
      </c>
      <c r="E72" s="159" t="s">
        <v>66</v>
      </c>
      <c r="F72" s="160">
        <v>200</v>
      </c>
      <c r="G72" s="173">
        <v>6</v>
      </c>
      <c r="H72" s="173">
        <v>6.4</v>
      </c>
      <c r="I72" s="173">
        <v>8.4</v>
      </c>
      <c r="J72" s="174">
        <v>116</v>
      </c>
      <c r="K72" s="38">
        <v>401</v>
      </c>
      <c r="L72" s="175"/>
    </row>
    <row r="73" spans="1:12" s="183" customFormat="1" ht="15">
      <c r="A73" s="179"/>
      <c r="B73" s="180"/>
      <c r="C73" s="181"/>
      <c r="D73" s="48" t="s">
        <v>26</v>
      </c>
      <c r="E73" s="42" t="s">
        <v>51</v>
      </c>
      <c r="F73" s="72">
        <v>40</v>
      </c>
      <c r="G73" s="46">
        <v>3.04</v>
      </c>
      <c r="H73" s="46">
        <v>0.32</v>
      </c>
      <c r="I73" s="46">
        <v>19.68</v>
      </c>
      <c r="J73" s="46">
        <v>94</v>
      </c>
      <c r="K73" s="38" t="s">
        <v>50</v>
      </c>
      <c r="L73" s="204"/>
    </row>
    <row r="74" spans="1:12" ht="15">
      <c r="A74" s="85"/>
      <c r="B74" s="86"/>
      <c r="C74" s="13"/>
      <c r="D74" s="200"/>
      <c r="E74" s="201"/>
      <c r="F74" s="199"/>
      <c r="G74" s="199"/>
      <c r="H74" s="199"/>
      <c r="I74" s="199"/>
      <c r="J74" s="199"/>
      <c r="K74" s="185"/>
      <c r="L74" s="199"/>
    </row>
    <row r="75" spans="1:12" ht="15">
      <c r="A75" s="87"/>
      <c r="B75" s="88"/>
      <c r="C75" s="16"/>
      <c r="D75" s="17" t="s">
        <v>42</v>
      </c>
      <c r="E75" s="43"/>
      <c r="F75" s="18">
        <f>SUM(F67:F74)</f>
        <v>815</v>
      </c>
      <c r="G75" s="18">
        <f>SUM(G67:G74)</f>
        <v>29.92</v>
      </c>
      <c r="H75" s="18">
        <f>SUM(H67:H74)</f>
        <v>34.020000000000003</v>
      </c>
      <c r="I75" s="18">
        <f>SUM(I67:I74)</f>
        <v>402.09999999999997</v>
      </c>
      <c r="J75" s="18">
        <f>SUM(J67:J74)</f>
        <v>792.69</v>
      </c>
      <c r="K75" s="32"/>
      <c r="L75" s="52">
        <f>SUM(L67:L74)</f>
        <v>0</v>
      </c>
    </row>
    <row r="76" spans="1:12" ht="15.75" customHeight="1" thickBot="1">
      <c r="A76" s="91">
        <f>A60</f>
        <v>1</v>
      </c>
      <c r="B76" s="92">
        <f>B60</f>
        <v>4</v>
      </c>
      <c r="C76" s="234" t="s">
        <v>45</v>
      </c>
      <c r="D76" s="235"/>
      <c r="E76" s="47"/>
      <c r="F76" s="24">
        <f>F66+F75</f>
        <v>1345</v>
      </c>
      <c r="G76" s="24">
        <f>G66+G75</f>
        <v>64.210000000000008</v>
      </c>
      <c r="H76" s="24">
        <f>H66+H75</f>
        <v>59.14</v>
      </c>
      <c r="I76" s="24">
        <f>I66+I75</f>
        <v>481.57999999999993</v>
      </c>
      <c r="J76" s="24">
        <f>J66+J75</f>
        <v>1467.27</v>
      </c>
      <c r="K76" s="35"/>
      <c r="L76" s="205">
        <f>L66+L75</f>
        <v>0</v>
      </c>
    </row>
    <row r="77" spans="1:12" ht="15">
      <c r="A77" s="98">
        <v>1</v>
      </c>
      <c r="B77" s="99">
        <v>5</v>
      </c>
      <c r="C77" s="25" t="s">
        <v>23</v>
      </c>
      <c r="D77" s="67" t="s">
        <v>25</v>
      </c>
      <c r="E77" s="27" t="s">
        <v>67</v>
      </c>
      <c r="F77" s="37">
        <v>15</v>
      </c>
      <c r="G77" s="21">
        <v>3.5</v>
      </c>
      <c r="H77" s="21">
        <v>4.43</v>
      </c>
      <c r="I77" s="21">
        <v>0</v>
      </c>
      <c r="J77" s="37">
        <v>53.7</v>
      </c>
      <c r="K77" s="38" t="s">
        <v>29</v>
      </c>
      <c r="L77" s="63"/>
    </row>
    <row r="78" spans="1:12" ht="30">
      <c r="A78" s="85"/>
      <c r="B78" s="86"/>
      <c r="C78" s="13"/>
      <c r="D78" s="231" t="s">
        <v>68</v>
      </c>
      <c r="E78" s="27" t="s">
        <v>69</v>
      </c>
      <c r="F78" s="66">
        <v>40</v>
      </c>
      <c r="G78" s="21">
        <v>5.08</v>
      </c>
      <c r="H78" s="21">
        <v>4.5999999999999996</v>
      </c>
      <c r="I78" s="21">
        <v>0.28000000000000003</v>
      </c>
      <c r="J78" s="37">
        <v>63</v>
      </c>
      <c r="K78" s="38">
        <v>213</v>
      </c>
      <c r="L78" s="41"/>
    </row>
    <row r="79" spans="1:12" s="124" customFormat="1" ht="30">
      <c r="A79" s="125"/>
      <c r="B79" s="126"/>
      <c r="C79" s="123"/>
      <c r="D79" s="231" t="s">
        <v>82</v>
      </c>
      <c r="E79" s="197" t="s">
        <v>70</v>
      </c>
      <c r="F79" s="158">
        <v>150</v>
      </c>
      <c r="G79" s="158">
        <v>6</v>
      </c>
      <c r="H79" s="158">
        <v>8.1</v>
      </c>
      <c r="I79" s="158">
        <v>29</v>
      </c>
      <c r="J79" s="158">
        <v>212.9</v>
      </c>
      <c r="K79" s="193" t="s">
        <v>71</v>
      </c>
      <c r="L79" s="203"/>
    </row>
    <row r="80" spans="1:12" ht="15">
      <c r="A80" s="85"/>
      <c r="B80" s="86"/>
      <c r="C80" s="13"/>
      <c r="D80" s="48" t="s">
        <v>27</v>
      </c>
      <c r="E80" s="44" t="s">
        <v>72</v>
      </c>
      <c r="F80" s="77">
        <v>200</v>
      </c>
      <c r="G80" s="21">
        <v>4.5999999999999996</v>
      </c>
      <c r="H80" s="21">
        <v>4.4000000000000004</v>
      </c>
      <c r="I80" s="21">
        <v>12.5</v>
      </c>
      <c r="J80" s="37">
        <v>107.2</v>
      </c>
      <c r="K80" s="105" t="s">
        <v>31</v>
      </c>
      <c r="L80" s="106"/>
    </row>
    <row r="81" spans="1:14" ht="15">
      <c r="A81" s="85"/>
      <c r="B81" s="86"/>
      <c r="C81" s="13"/>
      <c r="D81" s="48" t="s">
        <v>26</v>
      </c>
      <c r="E81" s="42" t="s">
        <v>51</v>
      </c>
      <c r="F81" s="160">
        <v>40</v>
      </c>
      <c r="G81" s="173">
        <v>3.04</v>
      </c>
      <c r="H81" s="173">
        <v>0.32</v>
      </c>
      <c r="I81" s="173">
        <v>19.68</v>
      </c>
      <c r="J81" s="174">
        <v>94</v>
      </c>
      <c r="K81" s="38" t="s">
        <v>50</v>
      </c>
      <c r="L81" s="175"/>
    </row>
    <row r="82" spans="1:14" ht="15">
      <c r="A82" s="85"/>
      <c r="B82" s="86"/>
      <c r="C82" s="13"/>
      <c r="D82" s="14"/>
      <c r="E82" s="42"/>
      <c r="F82" s="72"/>
      <c r="G82" s="46"/>
      <c r="H82" s="46"/>
      <c r="I82" s="46"/>
      <c r="J82" s="46"/>
      <c r="K82" s="38"/>
      <c r="L82" s="15"/>
    </row>
    <row r="83" spans="1:14" ht="15">
      <c r="A83" s="87"/>
      <c r="B83" s="88"/>
      <c r="C83" s="16"/>
      <c r="D83" s="17" t="s">
        <v>42</v>
      </c>
      <c r="E83" s="43"/>
      <c r="F83" s="18">
        <f>SUM(F77:F82)</f>
        <v>445</v>
      </c>
      <c r="G83" s="18">
        <f>SUM(G77:G82)</f>
        <v>22.22</v>
      </c>
      <c r="H83" s="18">
        <f>SUM(H77:H82)</f>
        <v>21.85</v>
      </c>
      <c r="I83" s="101">
        <f>SUM(I77:I82)</f>
        <v>61.46</v>
      </c>
      <c r="J83" s="18">
        <f>SUM(J77:J82)</f>
        <v>530.79999999999995</v>
      </c>
      <c r="K83" s="32"/>
      <c r="L83" s="52">
        <f>SUM(L77:L82)</f>
        <v>0</v>
      </c>
    </row>
    <row r="84" spans="1:14" s="124" customFormat="1" ht="15">
      <c r="A84" s="202">
        <f>A77</f>
        <v>1</v>
      </c>
      <c r="B84" s="151">
        <f>B77</f>
        <v>5</v>
      </c>
      <c r="C84" s="152" t="s">
        <v>43</v>
      </c>
      <c r="D84" s="156" t="s">
        <v>25</v>
      </c>
      <c r="E84" s="157" t="s">
        <v>114</v>
      </c>
      <c r="F84" s="158">
        <v>30</v>
      </c>
      <c r="G84" s="158">
        <v>1.3</v>
      </c>
      <c r="H84" s="158">
        <v>0.3</v>
      </c>
      <c r="I84" s="158">
        <v>5.3</v>
      </c>
      <c r="J84" s="158">
        <v>31</v>
      </c>
      <c r="K84" s="158" t="s">
        <v>50</v>
      </c>
      <c r="L84" s="79"/>
      <c r="N84" s="142"/>
    </row>
    <row r="85" spans="1:14" ht="30">
      <c r="A85" s="85"/>
      <c r="B85" s="86"/>
      <c r="C85" s="13"/>
      <c r="D85" s="65" t="s">
        <v>90</v>
      </c>
      <c r="E85" s="28" t="s">
        <v>115</v>
      </c>
      <c r="F85" s="66">
        <v>250</v>
      </c>
      <c r="G85" s="21">
        <v>16.100000000000001</v>
      </c>
      <c r="H85" s="21">
        <v>10.8</v>
      </c>
      <c r="I85" s="21">
        <v>34</v>
      </c>
      <c r="J85" s="37">
        <v>202.5</v>
      </c>
      <c r="K85" s="38" t="s">
        <v>112</v>
      </c>
      <c r="L85" s="41"/>
      <c r="N85" s="120"/>
    </row>
    <row r="86" spans="1:14" s="124" customFormat="1" ht="15">
      <c r="A86" s="125"/>
      <c r="B86" s="126"/>
      <c r="C86" s="123"/>
      <c r="D86" s="156" t="s">
        <v>59</v>
      </c>
      <c r="E86" s="197" t="s">
        <v>116</v>
      </c>
      <c r="F86" s="158">
        <v>100</v>
      </c>
      <c r="G86" s="158">
        <v>9.3000000000000007</v>
      </c>
      <c r="H86" s="158">
        <v>3.9</v>
      </c>
      <c r="I86" s="158">
        <v>6.5</v>
      </c>
      <c r="J86" s="158">
        <v>98</v>
      </c>
      <c r="K86" s="215" t="s">
        <v>117</v>
      </c>
      <c r="L86" s="203"/>
      <c r="N86" s="142"/>
    </row>
    <row r="87" spans="1:14" s="124" customFormat="1" ht="15">
      <c r="A87" s="125"/>
      <c r="B87" s="126"/>
      <c r="C87" s="123"/>
      <c r="D87" s="156" t="s">
        <v>44</v>
      </c>
      <c r="E87" s="197" t="s">
        <v>118</v>
      </c>
      <c r="F87" s="158">
        <v>150</v>
      </c>
      <c r="G87" s="158">
        <v>3.1</v>
      </c>
      <c r="H87" s="158">
        <v>6</v>
      </c>
      <c r="I87" s="158">
        <v>19.7</v>
      </c>
      <c r="J87" s="158">
        <v>145.80000000000001</v>
      </c>
      <c r="K87" s="193" t="s">
        <v>119</v>
      </c>
      <c r="L87" s="203"/>
      <c r="N87" s="142"/>
    </row>
    <row r="88" spans="1:14" s="124" customFormat="1" ht="15">
      <c r="A88" s="125"/>
      <c r="B88" s="126"/>
      <c r="C88" s="123"/>
      <c r="D88" s="216" t="s">
        <v>40</v>
      </c>
      <c r="E88" s="188" t="s">
        <v>33</v>
      </c>
      <c r="F88" s="217">
        <v>200</v>
      </c>
      <c r="G88" s="161">
        <v>1</v>
      </c>
      <c r="H88" s="161">
        <v>0.2</v>
      </c>
      <c r="I88" s="161">
        <v>20.2</v>
      </c>
      <c r="J88" s="162">
        <v>92</v>
      </c>
      <c r="K88" s="193" t="s">
        <v>50</v>
      </c>
      <c r="L88" s="203"/>
      <c r="N88" s="143"/>
    </row>
    <row r="89" spans="1:14" ht="15">
      <c r="A89" s="85"/>
      <c r="B89" s="86"/>
      <c r="C89" s="13"/>
      <c r="D89" s="48" t="s">
        <v>26</v>
      </c>
      <c r="E89" s="42" t="s">
        <v>51</v>
      </c>
      <c r="F89" s="160">
        <v>40</v>
      </c>
      <c r="G89" s="173">
        <v>3.04</v>
      </c>
      <c r="H89" s="173">
        <v>0.32</v>
      </c>
      <c r="I89" s="173">
        <v>19.68</v>
      </c>
      <c r="J89" s="174">
        <v>94</v>
      </c>
      <c r="K89" s="38" t="s">
        <v>50</v>
      </c>
      <c r="L89" s="79"/>
    </row>
    <row r="90" spans="1:14" ht="15">
      <c r="A90" s="85"/>
      <c r="B90" s="86"/>
      <c r="C90" s="13"/>
      <c r="D90" s="65"/>
      <c r="E90" s="159"/>
      <c r="F90" s="160"/>
      <c r="G90" s="173"/>
      <c r="H90" s="173"/>
      <c r="I90" s="173"/>
      <c r="J90" s="174"/>
      <c r="K90" s="38"/>
      <c r="L90" s="175"/>
    </row>
    <row r="91" spans="1:14" ht="15">
      <c r="A91" s="85"/>
      <c r="B91" s="86"/>
      <c r="C91" s="13"/>
      <c r="D91" s="14"/>
      <c r="E91" s="42"/>
      <c r="F91" s="15"/>
      <c r="G91" s="15"/>
      <c r="H91" s="15"/>
      <c r="I91" s="15"/>
      <c r="J91" s="15"/>
      <c r="K91" s="31"/>
      <c r="L91" s="51"/>
    </row>
    <row r="92" spans="1:14" ht="15">
      <c r="A92" s="87"/>
      <c r="B92" s="88"/>
      <c r="C92" s="16"/>
      <c r="D92" s="17" t="s">
        <v>42</v>
      </c>
      <c r="E92" s="43"/>
      <c r="F92" s="18">
        <f>SUM(F84:F91)</f>
        <v>770</v>
      </c>
      <c r="G92" s="18">
        <f>SUM(G84:G91)</f>
        <v>33.840000000000003</v>
      </c>
      <c r="H92" s="18">
        <f>SUM(H84:H91)</f>
        <v>21.52</v>
      </c>
      <c r="I92" s="18">
        <f>SUM(I84:I91)</f>
        <v>105.38</v>
      </c>
      <c r="J92" s="18">
        <f>SUM(J84:J91)</f>
        <v>663.3</v>
      </c>
      <c r="K92" s="32"/>
      <c r="L92" s="73">
        <f>SUM(L84:L91)</f>
        <v>0</v>
      </c>
    </row>
    <row r="93" spans="1:14" ht="15.75" customHeight="1" thickBot="1">
      <c r="A93" s="91">
        <f>A77</f>
        <v>1</v>
      </c>
      <c r="B93" s="92">
        <f>B77</f>
        <v>5</v>
      </c>
      <c r="C93" s="234" t="s">
        <v>45</v>
      </c>
      <c r="D93" s="235"/>
      <c r="E93" s="47"/>
      <c r="F93" s="24">
        <f>F83+F92</f>
        <v>1215</v>
      </c>
      <c r="G93" s="24">
        <f>G83+G92</f>
        <v>56.06</v>
      </c>
      <c r="H93" s="24">
        <f>H83+H92</f>
        <v>43.370000000000005</v>
      </c>
      <c r="I93" s="24">
        <f>I83+I92</f>
        <v>166.84</v>
      </c>
      <c r="J93" s="24">
        <f>J83+J92</f>
        <v>1194.0999999999999</v>
      </c>
      <c r="K93" s="35"/>
      <c r="L93" s="205">
        <f>L83+L92</f>
        <v>0</v>
      </c>
    </row>
    <row r="94" spans="1:14" ht="15">
      <c r="A94" s="98">
        <v>2</v>
      </c>
      <c r="B94" s="99">
        <v>1</v>
      </c>
      <c r="C94" s="25" t="s">
        <v>23</v>
      </c>
      <c r="D94" s="48" t="s">
        <v>25</v>
      </c>
      <c r="E94" s="28" t="s">
        <v>73</v>
      </c>
      <c r="F94" s="66">
        <v>35</v>
      </c>
      <c r="G94" s="21">
        <v>0.25</v>
      </c>
      <c r="H94" s="21">
        <v>0.05</v>
      </c>
      <c r="I94" s="21">
        <v>0.75</v>
      </c>
      <c r="J94" s="37">
        <v>4.25</v>
      </c>
      <c r="K94" s="38" t="s">
        <v>39</v>
      </c>
      <c r="L94" s="63"/>
    </row>
    <row r="95" spans="1:14" s="124" customFormat="1" ht="15">
      <c r="A95" s="125"/>
      <c r="B95" s="126"/>
      <c r="C95" s="123"/>
      <c r="D95" s="218" t="s">
        <v>25</v>
      </c>
      <c r="E95" s="197" t="s">
        <v>67</v>
      </c>
      <c r="F95" s="158">
        <v>15</v>
      </c>
      <c r="G95" s="158">
        <v>3.5</v>
      </c>
      <c r="H95" s="158">
        <v>4.43</v>
      </c>
      <c r="I95" s="158">
        <v>0</v>
      </c>
      <c r="J95" s="158">
        <v>53.7</v>
      </c>
      <c r="K95" s="193" t="s">
        <v>29</v>
      </c>
      <c r="L95" s="214"/>
    </row>
    <row r="96" spans="1:14" s="124" customFormat="1" ht="15">
      <c r="A96" s="125"/>
      <c r="B96" s="126"/>
      <c r="C96" s="123"/>
      <c r="D96" s="156" t="s">
        <v>44</v>
      </c>
      <c r="E96" s="197" t="s">
        <v>49</v>
      </c>
      <c r="F96" s="158">
        <v>150</v>
      </c>
      <c r="G96" s="158">
        <v>5.3</v>
      </c>
      <c r="H96" s="158">
        <v>5.5</v>
      </c>
      <c r="I96" s="158">
        <v>32.700000000000003</v>
      </c>
      <c r="J96" s="158">
        <v>202</v>
      </c>
      <c r="K96" s="193" t="s">
        <v>34</v>
      </c>
      <c r="L96" s="203"/>
    </row>
    <row r="97" spans="1:12" ht="15">
      <c r="A97" s="85"/>
      <c r="B97" s="86"/>
      <c r="C97" s="13"/>
      <c r="D97" s="65" t="s">
        <v>40</v>
      </c>
      <c r="E97" s="159" t="s">
        <v>33</v>
      </c>
      <c r="F97" s="160">
        <v>200</v>
      </c>
      <c r="G97" s="173">
        <v>1</v>
      </c>
      <c r="H97" s="173">
        <v>0.2</v>
      </c>
      <c r="I97" s="173">
        <v>20.2</v>
      </c>
      <c r="J97" s="174">
        <v>92</v>
      </c>
      <c r="K97" s="38" t="s">
        <v>50</v>
      </c>
      <c r="L97" s="175"/>
    </row>
    <row r="98" spans="1:12" ht="15">
      <c r="A98" s="85"/>
      <c r="B98" s="86"/>
      <c r="C98" s="13"/>
      <c r="D98" s="65" t="s">
        <v>26</v>
      </c>
      <c r="E98" s="153" t="s">
        <v>51</v>
      </c>
      <c r="F98" s="169">
        <v>60</v>
      </c>
      <c r="G98" s="161">
        <v>4.5599999999999996</v>
      </c>
      <c r="H98" s="161">
        <v>0.48</v>
      </c>
      <c r="I98" s="161">
        <v>29.52</v>
      </c>
      <c r="J98" s="162">
        <v>141</v>
      </c>
      <c r="K98" s="170" t="s">
        <v>50</v>
      </c>
      <c r="L98" s="171"/>
    </row>
    <row r="99" spans="1:12" ht="15">
      <c r="A99" s="85"/>
      <c r="B99" s="86"/>
      <c r="C99" s="13"/>
      <c r="D99" s="48"/>
      <c r="E99" s="42"/>
      <c r="F99" s="20"/>
      <c r="G99" s="21"/>
      <c r="H99" s="21"/>
      <c r="I99" s="21"/>
      <c r="J99" s="37"/>
      <c r="K99" s="102"/>
      <c r="L99" s="34"/>
    </row>
    <row r="100" spans="1:12" ht="15">
      <c r="A100" s="85"/>
      <c r="B100" s="86"/>
      <c r="C100" s="13"/>
      <c r="D100" s="14"/>
      <c r="E100" s="42"/>
      <c r="F100" s="15"/>
      <c r="G100" s="15"/>
      <c r="H100" s="15"/>
      <c r="I100" s="15"/>
      <c r="J100" s="15"/>
      <c r="K100" s="31"/>
      <c r="L100" s="51"/>
    </row>
    <row r="101" spans="1:12" ht="15">
      <c r="A101" s="87"/>
      <c r="B101" s="88"/>
      <c r="C101" s="16"/>
      <c r="D101" s="17" t="s">
        <v>42</v>
      </c>
      <c r="E101" s="43"/>
      <c r="F101" s="18">
        <f>SUM(F94:F100)</f>
        <v>460</v>
      </c>
      <c r="G101" s="18">
        <f>SUM(G94:G100)</f>
        <v>14.61</v>
      </c>
      <c r="H101" s="18">
        <f>SUM(H94:H100)</f>
        <v>10.66</v>
      </c>
      <c r="I101" s="18">
        <f>SUM(I94:I100)</f>
        <v>83.17</v>
      </c>
      <c r="J101" s="18">
        <f>SUM(J94:J100)</f>
        <v>492.95</v>
      </c>
      <c r="K101" s="32"/>
      <c r="L101" s="52">
        <f>SUM(L94:L98)</f>
        <v>0</v>
      </c>
    </row>
    <row r="102" spans="1:12" ht="15">
      <c r="A102" s="89">
        <f>A94</f>
        <v>2</v>
      </c>
      <c r="B102" s="90">
        <f>B94</f>
        <v>1</v>
      </c>
      <c r="C102" s="19" t="s">
        <v>43</v>
      </c>
      <c r="D102" s="156" t="s">
        <v>25</v>
      </c>
      <c r="E102" s="197" t="s">
        <v>64</v>
      </c>
      <c r="F102" s="158">
        <v>50</v>
      </c>
      <c r="G102" s="158">
        <v>1</v>
      </c>
      <c r="H102" s="158">
        <v>3</v>
      </c>
      <c r="I102" s="158">
        <v>3</v>
      </c>
      <c r="J102" s="158">
        <v>44</v>
      </c>
      <c r="K102" s="193" t="s">
        <v>50</v>
      </c>
      <c r="L102" s="15"/>
    </row>
    <row r="103" spans="1:12" ht="15">
      <c r="A103" s="85"/>
      <c r="B103" s="86"/>
      <c r="C103" s="13"/>
      <c r="D103" s="65" t="s">
        <v>90</v>
      </c>
      <c r="E103" s="44" t="s">
        <v>120</v>
      </c>
      <c r="F103" s="77">
        <v>250</v>
      </c>
      <c r="G103" s="21">
        <v>16.5</v>
      </c>
      <c r="H103" s="21">
        <v>6.47</v>
      </c>
      <c r="I103" s="21">
        <v>23.1</v>
      </c>
      <c r="J103" s="37">
        <v>217.5</v>
      </c>
      <c r="K103" s="50" t="s">
        <v>92</v>
      </c>
      <c r="L103" s="15"/>
    </row>
    <row r="104" spans="1:12" ht="15">
      <c r="A104" s="85"/>
      <c r="B104" s="86"/>
      <c r="C104" s="13"/>
      <c r="D104" s="65" t="s">
        <v>59</v>
      </c>
      <c r="E104" s="27" t="s">
        <v>35</v>
      </c>
      <c r="F104" s="77">
        <v>100</v>
      </c>
      <c r="G104" s="20">
        <v>14.4</v>
      </c>
      <c r="H104" s="20">
        <v>3.3</v>
      </c>
      <c r="I104" s="20">
        <v>10.1</v>
      </c>
      <c r="J104" s="20">
        <v>127.1</v>
      </c>
      <c r="K104" s="50" t="s">
        <v>121</v>
      </c>
      <c r="L104" s="15"/>
    </row>
    <row r="105" spans="1:12" ht="15">
      <c r="A105" s="85"/>
      <c r="B105" s="86"/>
      <c r="C105" s="13"/>
      <c r="D105" s="65" t="s">
        <v>44</v>
      </c>
      <c r="E105" s="27" t="s">
        <v>100</v>
      </c>
      <c r="F105" s="77">
        <v>150</v>
      </c>
      <c r="G105" s="20">
        <v>5.3</v>
      </c>
      <c r="H105" s="20">
        <v>5.5</v>
      </c>
      <c r="I105" s="20">
        <v>32.700000000000003</v>
      </c>
      <c r="J105" s="20">
        <v>202</v>
      </c>
      <c r="K105" s="50" t="s">
        <v>34</v>
      </c>
      <c r="L105" s="15"/>
    </row>
    <row r="106" spans="1:12" ht="15">
      <c r="A106" s="85"/>
      <c r="B106" s="86"/>
      <c r="C106" s="13"/>
      <c r="D106" s="65" t="s">
        <v>40</v>
      </c>
      <c r="E106" s="159" t="s">
        <v>33</v>
      </c>
      <c r="F106" s="160">
        <v>200</v>
      </c>
      <c r="G106" s="173">
        <v>1</v>
      </c>
      <c r="H106" s="173">
        <v>0.2</v>
      </c>
      <c r="I106" s="173">
        <v>20.2</v>
      </c>
      <c r="J106" s="174">
        <v>92</v>
      </c>
      <c r="K106" s="38" t="s">
        <v>50</v>
      </c>
      <c r="L106" s="15"/>
    </row>
    <row r="107" spans="1:12" ht="15">
      <c r="A107" s="85"/>
      <c r="B107" s="86"/>
      <c r="C107" s="13"/>
      <c r="D107" s="65" t="s">
        <v>26</v>
      </c>
      <c r="E107" s="28" t="s">
        <v>51</v>
      </c>
      <c r="F107" s="77">
        <v>40</v>
      </c>
      <c r="G107" s="149">
        <v>3.04</v>
      </c>
      <c r="H107" s="149">
        <v>0.32</v>
      </c>
      <c r="I107" s="149">
        <v>19.68</v>
      </c>
      <c r="J107" s="150">
        <v>94</v>
      </c>
      <c r="K107" s="105" t="s">
        <v>50</v>
      </c>
      <c r="L107" s="175"/>
    </row>
    <row r="108" spans="1:12" ht="15">
      <c r="A108" s="85"/>
      <c r="B108" s="86"/>
      <c r="C108" s="13"/>
      <c r="D108" s="200"/>
      <c r="E108" s="42"/>
      <c r="F108" s="15"/>
      <c r="G108" s="46"/>
      <c r="H108" s="46"/>
      <c r="I108" s="46"/>
      <c r="J108" s="46"/>
      <c r="K108" s="31"/>
      <c r="L108" s="15"/>
    </row>
    <row r="109" spans="1:12" ht="15">
      <c r="A109" s="85"/>
      <c r="B109" s="86"/>
      <c r="C109" s="13"/>
      <c r="D109" s="14"/>
      <c r="E109" s="42"/>
      <c r="F109" s="15"/>
      <c r="G109" s="15"/>
      <c r="H109" s="15"/>
      <c r="I109" s="15"/>
      <c r="J109" s="15"/>
      <c r="K109" s="31"/>
      <c r="L109" s="15"/>
    </row>
    <row r="110" spans="1:12" ht="15">
      <c r="A110" s="87"/>
      <c r="B110" s="88"/>
      <c r="C110" s="16"/>
      <c r="D110" s="17" t="s">
        <v>42</v>
      </c>
      <c r="E110" s="43"/>
      <c r="F110" s="18">
        <f>SUM(F102:F109)</f>
        <v>790</v>
      </c>
      <c r="G110" s="18">
        <f>SUM(G102:G109)</f>
        <v>41.239999999999995</v>
      </c>
      <c r="H110" s="18">
        <f>SUM(H102:H109)</f>
        <v>18.79</v>
      </c>
      <c r="I110" s="18">
        <f>SUM(I102:I109)</f>
        <v>108.78</v>
      </c>
      <c r="J110" s="18">
        <f>SUM(J102:J109)</f>
        <v>776.6</v>
      </c>
      <c r="K110" s="32"/>
      <c r="L110" s="18">
        <f>SUM(L102:L109)</f>
        <v>0</v>
      </c>
    </row>
    <row r="111" spans="1:12" ht="15.75" thickBot="1">
      <c r="A111" s="91">
        <f>A94</f>
        <v>2</v>
      </c>
      <c r="B111" s="92">
        <f>B94</f>
        <v>1</v>
      </c>
      <c r="C111" s="234" t="s">
        <v>45</v>
      </c>
      <c r="D111" s="235"/>
      <c r="E111" s="47"/>
      <c r="F111" s="24">
        <f>F101+F110</f>
        <v>1250</v>
      </c>
      <c r="G111" s="24">
        <f>G101+G110</f>
        <v>55.849999999999994</v>
      </c>
      <c r="H111" s="24">
        <f>H101+H110</f>
        <v>29.45</v>
      </c>
      <c r="I111" s="24">
        <f>I101+I110</f>
        <v>191.95</v>
      </c>
      <c r="J111" s="24">
        <f>J101+J110</f>
        <v>1269.55</v>
      </c>
      <c r="K111" s="35"/>
      <c r="L111" s="36">
        <f>L101+L110</f>
        <v>0</v>
      </c>
    </row>
    <row r="112" spans="1:12" s="124" customFormat="1" ht="15">
      <c r="A112" s="93">
        <v>2</v>
      </c>
      <c r="B112" s="86">
        <v>2</v>
      </c>
      <c r="C112" s="25" t="s">
        <v>23</v>
      </c>
      <c r="D112" s="65" t="s">
        <v>74</v>
      </c>
      <c r="E112" s="153" t="s">
        <v>75</v>
      </c>
      <c r="F112" s="169">
        <v>40</v>
      </c>
      <c r="G112" s="167">
        <v>0.6</v>
      </c>
      <c r="H112" s="167">
        <v>0.1</v>
      </c>
      <c r="I112" s="167">
        <v>3.05</v>
      </c>
      <c r="J112" s="168">
        <v>15.65</v>
      </c>
      <c r="K112" s="103" t="s">
        <v>76</v>
      </c>
      <c r="L112" s="104"/>
    </row>
    <row r="113" spans="1:12" s="124" customFormat="1" ht="15">
      <c r="A113" s="93"/>
      <c r="B113" s="86"/>
      <c r="C113" s="13"/>
      <c r="D113" s="65" t="s">
        <v>77</v>
      </c>
      <c r="E113" s="154" t="s">
        <v>78</v>
      </c>
      <c r="F113" s="155">
        <v>100</v>
      </c>
      <c r="G113" s="155">
        <v>14.1</v>
      </c>
      <c r="H113" s="155">
        <v>2.8</v>
      </c>
      <c r="I113" s="155">
        <v>8.6</v>
      </c>
      <c r="J113" s="155">
        <v>115.9</v>
      </c>
      <c r="K113" s="163" t="s">
        <v>79</v>
      </c>
      <c r="L113" s="187"/>
    </row>
    <row r="114" spans="1:12" s="124" customFormat="1" ht="15">
      <c r="A114" s="93"/>
      <c r="B114" s="86"/>
      <c r="C114" s="13"/>
      <c r="D114" s="65" t="s">
        <v>44</v>
      </c>
      <c r="E114" s="154" t="s">
        <v>80</v>
      </c>
      <c r="F114" s="227">
        <v>150</v>
      </c>
      <c r="G114" s="223">
        <v>3.5</v>
      </c>
      <c r="H114" s="223">
        <v>5.4</v>
      </c>
      <c r="I114" s="223">
        <v>345.9</v>
      </c>
      <c r="J114" s="223">
        <v>202.1</v>
      </c>
      <c r="K114" s="155" t="s">
        <v>81</v>
      </c>
      <c r="L114" s="79"/>
    </row>
    <row r="115" spans="1:12" s="124" customFormat="1" ht="15">
      <c r="A115" s="93"/>
      <c r="B115" s="86"/>
      <c r="C115" s="13"/>
      <c r="D115" s="65" t="s">
        <v>27</v>
      </c>
      <c r="E115" s="159" t="s">
        <v>63</v>
      </c>
      <c r="F115" s="160">
        <v>200</v>
      </c>
      <c r="G115" s="173">
        <v>0.3</v>
      </c>
      <c r="H115" s="173">
        <v>0</v>
      </c>
      <c r="I115" s="173">
        <v>6.7</v>
      </c>
      <c r="J115" s="174">
        <v>27.9</v>
      </c>
      <c r="K115" s="38" t="s">
        <v>28</v>
      </c>
      <c r="L115" s="175"/>
    </row>
    <row r="116" spans="1:12" s="124" customFormat="1" ht="15">
      <c r="A116" s="93"/>
      <c r="B116" s="86"/>
      <c r="C116" s="13"/>
      <c r="D116" s="65" t="s">
        <v>26</v>
      </c>
      <c r="E116" s="28" t="s">
        <v>51</v>
      </c>
      <c r="F116" s="77">
        <v>40</v>
      </c>
      <c r="G116" s="149">
        <v>3.04</v>
      </c>
      <c r="H116" s="149">
        <v>0.32</v>
      </c>
      <c r="I116" s="149">
        <v>19.68</v>
      </c>
      <c r="J116" s="150">
        <v>94</v>
      </c>
      <c r="K116" s="105" t="s">
        <v>50</v>
      </c>
      <c r="L116" s="106"/>
    </row>
    <row r="117" spans="1:12" s="124" customFormat="1" ht="15">
      <c r="A117" s="93"/>
      <c r="B117" s="86"/>
      <c r="C117" s="13"/>
      <c r="D117" s="200"/>
      <c r="E117" s="201"/>
      <c r="F117" s="184"/>
      <c r="G117" s="222"/>
      <c r="H117" s="222"/>
      <c r="I117" s="222"/>
      <c r="J117" s="199"/>
      <c r="K117" s="185"/>
      <c r="L117" s="222"/>
    </row>
    <row r="118" spans="1:12" s="124" customFormat="1" ht="15">
      <c r="A118" s="93"/>
      <c r="B118" s="86"/>
      <c r="C118" s="13"/>
      <c r="D118" s="14"/>
      <c r="E118" s="42"/>
      <c r="F118" s="68"/>
      <c r="G118" s="23"/>
      <c r="H118" s="23"/>
      <c r="I118" s="23"/>
      <c r="J118" s="23"/>
      <c r="K118" s="50"/>
      <c r="L118" s="15"/>
    </row>
    <row r="119" spans="1:12" s="124" customFormat="1" ht="15">
      <c r="A119" s="96"/>
      <c r="B119" s="88"/>
      <c r="C119" s="16"/>
      <c r="D119" s="17" t="s">
        <v>42</v>
      </c>
      <c r="E119" s="43"/>
      <c r="F119" s="69">
        <f>SUM(F112:F118)</f>
        <v>530</v>
      </c>
      <c r="G119" s="18">
        <f>SUM(G112:G118)</f>
        <v>21.54</v>
      </c>
      <c r="H119" s="18">
        <f>SUM(H112:H118)</f>
        <v>8.620000000000001</v>
      </c>
      <c r="I119" s="18">
        <f>SUM(I112:I118)</f>
        <v>383.92999999999995</v>
      </c>
      <c r="J119" s="18">
        <f>SUM(J112:J118)</f>
        <v>455.54999999999995</v>
      </c>
      <c r="K119" s="32"/>
      <c r="L119" s="18">
        <f>SUM(L112:L118)</f>
        <v>0</v>
      </c>
    </row>
    <row r="120" spans="1:12" s="124" customFormat="1" ht="15">
      <c r="A120" s="90">
        <f>A112</f>
        <v>2</v>
      </c>
      <c r="B120" s="90">
        <f>B112</f>
        <v>2</v>
      </c>
      <c r="C120" s="19" t="s">
        <v>43</v>
      </c>
      <c r="D120" s="156" t="s">
        <v>25</v>
      </c>
      <c r="E120" s="157" t="s">
        <v>114</v>
      </c>
      <c r="F120" s="158">
        <v>30</v>
      </c>
      <c r="G120" s="158">
        <v>0.46</v>
      </c>
      <c r="H120" s="158">
        <v>3.06</v>
      </c>
      <c r="I120" s="158">
        <v>1.65</v>
      </c>
      <c r="J120" s="158">
        <v>35.94</v>
      </c>
      <c r="K120" s="158" t="s">
        <v>50</v>
      </c>
      <c r="L120" s="79"/>
    </row>
    <row r="121" spans="1:12" s="124" customFormat="1" ht="15">
      <c r="A121" s="93"/>
      <c r="B121" s="86"/>
      <c r="C121" s="13"/>
      <c r="D121" s="65" t="s">
        <v>90</v>
      </c>
      <c r="E121" s="28" t="s">
        <v>97</v>
      </c>
      <c r="F121" s="68">
        <v>250</v>
      </c>
      <c r="G121" s="149">
        <v>16</v>
      </c>
      <c r="H121" s="149">
        <v>10.62</v>
      </c>
      <c r="I121" s="149">
        <v>12.6</v>
      </c>
      <c r="J121" s="150">
        <v>211.3</v>
      </c>
      <c r="K121" s="50" t="s">
        <v>98</v>
      </c>
      <c r="L121" s="53"/>
    </row>
    <row r="122" spans="1:12" s="124" customFormat="1" ht="30">
      <c r="A122" s="93"/>
      <c r="B122" s="86"/>
      <c r="C122" s="13"/>
      <c r="D122" s="48" t="s">
        <v>77</v>
      </c>
      <c r="E122" s="28" t="s">
        <v>122</v>
      </c>
      <c r="F122" s="66">
        <v>100</v>
      </c>
      <c r="G122" s="149">
        <v>10.5</v>
      </c>
      <c r="H122" s="149">
        <v>8.5</v>
      </c>
      <c r="I122" s="149">
        <v>8</v>
      </c>
      <c r="J122" s="150">
        <v>148.19999999999999</v>
      </c>
      <c r="K122" s="38">
        <v>241</v>
      </c>
      <c r="L122" s="63"/>
    </row>
    <row r="123" spans="1:12" s="124" customFormat="1" ht="15">
      <c r="A123" s="93"/>
      <c r="B123" s="86"/>
      <c r="C123" s="13"/>
      <c r="D123" s="65" t="s">
        <v>44</v>
      </c>
      <c r="E123" s="28" t="s">
        <v>123</v>
      </c>
      <c r="F123" s="224">
        <v>150</v>
      </c>
      <c r="G123" s="149">
        <v>3.6</v>
      </c>
      <c r="H123" s="149">
        <v>5.4</v>
      </c>
      <c r="I123" s="149">
        <v>36.4</v>
      </c>
      <c r="J123" s="150">
        <v>208.7</v>
      </c>
      <c r="K123" s="50" t="s">
        <v>124</v>
      </c>
      <c r="L123" s="15"/>
    </row>
    <row r="124" spans="1:12" s="124" customFormat="1" ht="15">
      <c r="A124" s="93"/>
      <c r="B124" s="86"/>
      <c r="C124" s="13"/>
      <c r="D124" s="65" t="s">
        <v>40</v>
      </c>
      <c r="E124" s="28" t="s">
        <v>46</v>
      </c>
      <c r="F124" s="77">
        <v>200</v>
      </c>
      <c r="G124" s="149">
        <v>0.5</v>
      </c>
      <c r="H124" s="149">
        <v>0</v>
      </c>
      <c r="I124" s="149">
        <v>19.8</v>
      </c>
      <c r="J124" s="150">
        <v>81</v>
      </c>
      <c r="K124" s="105" t="s">
        <v>47</v>
      </c>
      <c r="L124" s="106"/>
    </row>
    <row r="125" spans="1:12" s="124" customFormat="1" ht="15">
      <c r="A125" s="93"/>
      <c r="B125" s="86"/>
      <c r="C125" s="13"/>
      <c r="D125" s="65" t="s">
        <v>26</v>
      </c>
      <c r="E125" s="28" t="s">
        <v>51</v>
      </c>
      <c r="F125" s="77">
        <v>40</v>
      </c>
      <c r="G125" s="149">
        <v>3.04</v>
      </c>
      <c r="H125" s="149">
        <v>0.32</v>
      </c>
      <c r="I125" s="149">
        <v>19.68</v>
      </c>
      <c r="J125" s="150">
        <v>94</v>
      </c>
      <c r="K125" s="105" t="s">
        <v>50</v>
      </c>
      <c r="L125" s="15"/>
    </row>
    <row r="126" spans="1:12" s="124" customFormat="1" ht="15">
      <c r="A126" s="93"/>
      <c r="B126" s="86"/>
      <c r="C126" s="13"/>
      <c r="D126" s="65"/>
      <c r="E126" s="159"/>
      <c r="F126" s="160"/>
      <c r="G126" s="173"/>
      <c r="H126" s="173"/>
      <c r="I126" s="173"/>
      <c r="J126" s="174"/>
      <c r="K126" s="38"/>
      <c r="L126" s="175"/>
    </row>
    <row r="127" spans="1:12" s="124" customFormat="1" ht="15">
      <c r="A127" s="93"/>
      <c r="B127" s="86"/>
      <c r="C127" s="13"/>
      <c r="D127" s="14"/>
      <c r="E127" s="42"/>
      <c r="F127" s="72"/>
      <c r="G127" s="46"/>
      <c r="H127" s="46"/>
      <c r="I127" s="46"/>
      <c r="J127" s="46"/>
      <c r="K127" s="38"/>
      <c r="L127" s="15"/>
    </row>
    <row r="128" spans="1:12" s="124" customFormat="1" ht="15">
      <c r="A128" s="93"/>
      <c r="B128" s="86"/>
      <c r="C128" s="13"/>
      <c r="D128" s="14"/>
      <c r="E128" s="42"/>
      <c r="F128" s="72"/>
      <c r="G128" s="15"/>
      <c r="H128" s="15"/>
      <c r="I128" s="15"/>
      <c r="J128" s="15"/>
      <c r="K128" s="31"/>
      <c r="L128" s="15"/>
    </row>
    <row r="129" spans="1:12" s="124" customFormat="1" ht="15">
      <c r="A129" s="96"/>
      <c r="B129" s="88"/>
      <c r="C129" s="16"/>
      <c r="D129" s="17" t="s">
        <v>42</v>
      </c>
      <c r="E129" s="43"/>
      <c r="F129" s="69">
        <f>SUM(F120:F128)</f>
        <v>770</v>
      </c>
      <c r="G129" s="18">
        <f>SUM(G120:G128)</f>
        <v>34.1</v>
      </c>
      <c r="H129" s="18">
        <f>SUM(H120:H128)</f>
        <v>27.9</v>
      </c>
      <c r="I129" s="18">
        <f>SUM(I120:I128)</f>
        <v>98.13</v>
      </c>
      <c r="J129" s="18">
        <f>SUM(J120:J128)</f>
        <v>779.14</v>
      </c>
      <c r="K129" s="32"/>
      <c r="L129" s="18">
        <f>SUM(L120:L128)</f>
        <v>0</v>
      </c>
    </row>
    <row r="130" spans="1:12" s="124" customFormat="1" ht="15.75" thickBot="1">
      <c r="A130" s="97">
        <f>A112</f>
        <v>2</v>
      </c>
      <c r="B130" s="97">
        <f>B112</f>
        <v>2</v>
      </c>
      <c r="C130" s="236" t="s">
        <v>45</v>
      </c>
      <c r="D130" s="235"/>
      <c r="E130" s="47"/>
      <c r="F130" s="74">
        <f>F119+F129</f>
        <v>1300</v>
      </c>
      <c r="G130" s="24">
        <f>G119+G129</f>
        <v>55.64</v>
      </c>
      <c r="H130" s="24">
        <f>H119+H129</f>
        <v>36.519999999999996</v>
      </c>
      <c r="I130" s="24">
        <f>I119+I129</f>
        <v>482.05999999999995</v>
      </c>
      <c r="J130" s="24">
        <f>J119+J129</f>
        <v>1234.69</v>
      </c>
      <c r="K130" s="35"/>
      <c r="L130" s="36">
        <f>L119+L129</f>
        <v>0</v>
      </c>
    </row>
    <row r="131" spans="1:12" s="124" customFormat="1" ht="30">
      <c r="A131" s="98">
        <v>2</v>
      </c>
      <c r="B131" s="99">
        <v>3</v>
      </c>
      <c r="C131" s="25" t="s">
        <v>23</v>
      </c>
      <c r="D131" s="231" t="s">
        <v>68</v>
      </c>
      <c r="E131" s="27" t="s">
        <v>69</v>
      </c>
      <c r="F131" s="66">
        <v>40</v>
      </c>
      <c r="G131" s="21">
        <v>5.08</v>
      </c>
      <c r="H131" s="21">
        <v>4.5999999999999996</v>
      </c>
      <c r="I131" s="21">
        <v>0.28000000000000003</v>
      </c>
      <c r="J131" s="37">
        <v>63</v>
      </c>
      <c r="K131" s="38">
        <v>213</v>
      </c>
      <c r="L131" s="63"/>
    </row>
    <row r="132" spans="1:12" s="124" customFormat="1" ht="30">
      <c r="A132" s="85"/>
      <c r="B132" s="86"/>
      <c r="C132" s="13"/>
      <c r="D132" s="231" t="s">
        <v>82</v>
      </c>
      <c r="E132" s="28" t="s">
        <v>83</v>
      </c>
      <c r="F132" s="66">
        <v>150</v>
      </c>
      <c r="G132" s="149">
        <v>6</v>
      </c>
      <c r="H132" s="149">
        <v>7.7</v>
      </c>
      <c r="I132" s="149">
        <v>28.2</v>
      </c>
      <c r="J132" s="150">
        <v>206.2</v>
      </c>
      <c r="K132" s="38" t="s">
        <v>84</v>
      </c>
      <c r="L132" s="41"/>
    </row>
    <row r="133" spans="1:12" s="124" customFormat="1" ht="30">
      <c r="A133" s="85"/>
      <c r="B133" s="86"/>
      <c r="C133" s="13"/>
      <c r="D133" s="231" t="s">
        <v>54</v>
      </c>
      <c r="E133" s="159" t="s">
        <v>55</v>
      </c>
      <c r="F133" s="160">
        <v>200</v>
      </c>
      <c r="G133" s="173">
        <v>5.8</v>
      </c>
      <c r="H133" s="173">
        <v>6.4</v>
      </c>
      <c r="I133" s="173">
        <v>18.2</v>
      </c>
      <c r="J133" s="174">
        <v>160</v>
      </c>
      <c r="K133" s="38">
        <v>401</v>
      </c>
      <c r="L133" s="175"/>
    </row>
    <row r="134" spans="1:12" s="124" customFormat="1" ht="15.75" customHeight="1">
      <c r="A134" s="85"/>
      <c r="B134" s="86"/>
      <c r="C134" s="13"/>
      <c r="D134" s="48" t="s">
        <v>30</v>
      </c>
      <c r="E134" s="28" t="s">
        <v>56</v>
      </c>
      <c r="F134" s="66">
        <v>100</v>
      </c>
      <c r="G134" s="26">
        <v>0.52</v>
      </c>
      <c r="H134" s="26">
        <v>0.52</v>
      </c>
      <c r="I134" s="26">
        <v>12.74</v>
      </c>
      <c r="J134" s="39">
        <v>61.1</v>
      </c>
      <c r="K134" s="38" t="s">
        <v>57</v>
      </c>
      <c r="L134" s="79"/>
    </row>
    <row r="135" spans="1:12" s="124" customFormat="1" ht="15">
      <c r="A135" s="85"/>
      <c r="B135" s="86"/>
      <c r="C135" s="13"/>
      <c r="D135" s="164" t="s">
        <v>26</v>
      </c>
      <c r="E135" s="159" t="s">
        <v>51</v>
      </c>
      <c r="F135" s="160">
        <v>40</v>
      </c>
      <c r="G135" s="167">
        <v>3.04</v>
      </c>
      <c r="H135" s="167">
        <v>0.32</v>
      </c>
      <c r="I135" s="167">
        <v>19.68</v>
      </c>
      <c r="J135" s="168">
        <v>94</v>
      </c>
      <c r="K135" s="163" t="s">
        <v>50</v>
      </c>
      <c r="L135" s="79"/>
    </row>
    <row r="136" spans="1:12" s="124" customFormat="1" ht="15">
      <c r="A136" s="85"/>
      <c r="B136" s="86"/>
      <c r="C136" s="13"/>
      <c r="D136" s="14"/>
      <c r="E136" s="42"/>
      <c r="F136" s="68"/>
      <c r="G136" s="23"/>
      <c r="H136" s="23"/>
      <c r="I136" s="23"/>
      <c r="J136" s="23"/>
      <c r="K136" s="31"/>
      <c r="L136" s="15"/>
    </row>
    <row r="137" spans="1:12" s="124" customFormat="1" ht="15">
      <c r="A137" s="85"/>
      <c r="B137" s="86"/>
      <c r="C137" s="13"/>
      <c r="D137" s="14"/>
      <c r="E137" s="42"/>
      <c r="F137" s="68"/>
      <c r="G137" s="23"/>
      <c r="H137" s="23"/>
      <c r="I137" s="23"/>
      <c r="J137" s="23"/>
      <c r="K137" s="31"/>
      <c r="L137" s="15"/>
    </row>
    <row r="138" spans="1:12" s="124" customFormat="1" ht="15">
      <c r="A138" s="145"/>
      <c r="B138" s="146"/>
      <c r="C138" s="147"/>
      <c r="D138" s="17" t="s">
        <v>42</v>
      </c>
      <c r="E138" s="43"/>
      <c r="F138" s="69">
        <f>SUM(F131:F137)</f>
        <v>530</v>
      </c>
      <c r="G138" s="18">
        <f>SUM(G131:G137)</f>
        <v>20.439999999999998</v>
      </c>
      <c r="H138" s="18">
        <f>SUM(H131:H137)</f>
        <v>19.540000000000003</v>
      </c>
      <c r="I138" s="18">
        <f>SUM(I131:I137)</f>
        <v>79.099999999999994</v>
      </c>
      <c r="J138" s="18">
        <f>SUM(J131:J137)</f>
        <v>584.29999999999995</v>
      </c>
      <c r="K138" s="32"/>
      <c r="L138" s="18">
        <f>SUM(L131:L137)</f>
        <v>0</v>
      </c>
    </row>
    <row r="139" spans="1:12" s="124" customFormat="1" ht="15">
      <c r="A139" s="89">
        <f>A131</f>
        <v>2</v>
      </c>
      <c r="B139" s="90">
        <f>B131</f>
        <v>3</v>
      </c>
      <c r="C139" s="19" t="s">
        <v>43</v>
      </c>
      <c r="D139" s="65" t="s">
        <v>25</v>
      </c>
      <c r="E139" s="28" t="s">
        <v>96</v>
      </c>
      <c r="F139" s="66">
        <v>40</v>
      </c>
      <c r="G139" s="149">
        <v>0.85</v>
      </c>
      <c r="H139" s="149">
        <v>0.05</v>
      </c>
      <c r="I139" s="149">
        <v>1.75</v>
      </c>
      <c r="J139" s="150">
        <v>11.05</v>
      </c>
      <c r="K139" s="38" t="s">
        <v>86</v>
      </c>
      <c r="L139" s="139"/>
    </row>
    <row r="140" spans="1:12" s="124" customFormat="1" ht="30">
      <c r="A140" s="85"/>
      <c r="B140" s="86"/>
      <c r="C140" s="13"/>
      <c r="D140" s="65" t="s">
        <v>90</v>
      </c>
      <c r="E140" s="28" t="s">
        <v>115</v>
      </c>
      <c r="F140" s="66">
        <v>250</v>
      </c>
      <c r="G140" s="149">
        <v>16.100000000000001</v>
      </c>
      <c r="H140" s="149">
        <v>10.8</v>
      </c>
      <c r="I140" s="149">
        <v>34</v>
      </c>
      <c r="J140" s="150">
        <v>202.5</v>
      </c>
      <c r="K140" s="38" t="s">
        <v>112</v>
      </c>
      <c r="L140" s="41"/>
    </row>
    <row r="141" spans="1:12" s="124" customFormat="1" ht="15">
      <c r="A141" s="85"/>
      <c r="B141" s="86"/>
      <c r="C141" s="13"/>
      <c r="D141" s="65" t="s">
        <v>59</v>
      </c>
      <c r="E141" s="159" t="s">
        <v>109</v>
      </c>
      <c r="F141" s="160">
        <v>100</v>
      </c>
      <c r="G141" s="167">
        <v>13.8</v>
      </c>
      <c r="H141" s="167">
        <v>13.6</v>
      </c>
      <c r="I141" s="167">
        <v>12.8</v>
      </c>
      <c r="J141" s="168">
        <v>229.2</v>
      </c>
      <c r="K141" s="38" t="s">
        <v>110</v>
      </c>
      <c r="L141" s="41"/>
    </row>
    <row r="142" spans="1:12" s="124" customFormat="1" ht="15">
      <c r="A142" s="85"/>
      <c r="B142" s="86"/>
      <c r="C142" s="13"/>
      <c r="D142" s="65" t="s">
        <v>113</v>
      </c>
      <c r="E142" s="154" t="s">
        <v>111</v>
      </c>
      <c r="F142" s="155">
        <v>25</v>
      </c>
      <c r="G142" s="155">
        <v>0.82</v>
      </c>
      <c r="H142" s="155">
        <v>0.67</v>
      </c>
      <c r="I142" s="155">
        <v>2.2200000000000002</v>
      </c>
      <c r="J142" s="155">
        <v>18.29</v>
      </c>
      <c r="K142" s="225" t="s">
        <v>112</v>
      </c>
      <c r="L142" s="203"/>
    </row>
    <row r="143" spans="1:12" s="124" customFormat="1" ht="15">
      <c r="A143" s="85"/>
      <c r="B143" s="86"/>
      <c r="C143" s="13"/>
      <c r="D143" s="65" t="s">
        <v>44</v>
      </c>
      <c r="E143" s="28" t="s">
        <v>36</v>
      </c>
      <c r="F143" s="66">
        <v>150</v>
      </c>
      <c r="G143" s="149">
        <v>8.3000000000000007</v>
      </c>
      <c r="H143" s="149">
        <v>6.9</v>
      </c>
      <c r="I143" s="149">
        <v>35.9</v>
      </c>
      <c r="J143" s="150">
        <v>238.9</v>
      </c>
      <c r="K143" s="226" t="s">
        <v>37</v>
      </c>
      <c r="L143" s="41"/>
    </row>
    <row r="144" spans="1:12" s="124" customFormat="1" ht="30">
      <c r="A144" s="125"/>
      <c r="B144" s="126"/>
      <c r="C144" s="123"/>
      <c r="D144" s="159" t="s">
        <v>54</v>
      </c>
      <c r="E144" s="159" t="s">
        <v>125</v>
      </c>
      <c r="F144" s="160">
        <v>200</v>
      </c>
      <c r="G144" s="173">
        <v>5.8</v>
      </c>
      <c r="H144" s="173">
        <v>6.4</v>
      </c>
      <c r="I144" s="173">
        <v>18.2</v>
      </c>
      <c r="J144" s="174">
        <v>160</v>
      </c>
      <c r="K144" s="38">
        <v>401</v>
      </c>
      <c r="L144" s="175"/>
    </row>
    <row r="145" spans="1:12" s="124" customFormat="1" ht="15">
      <c r="A145" s="125"/>
      <c r="B145" s="126"/>
      <c r="C145" s="123"/>
      <c r="D145" s="164" t="s">
        <v>26</v>
      </c>
      <c r="E145" s="159" t="s">
        <v>51</v>
      </c>
      <c r="F145" s="160">
        <v>40</v>
      </c>
      <c r="G145" s="167">
        <v>3.04</v>
      </c>
      <c r="H145" s="167">
        <v>0.32</v>
      </c>
      <c r="I145" s="167">
        <v>19.68</v>
      </c>
      <c r="J145" s="168">
        <v>94</v>
      </c>
      <c r="K145" s="163" t="s">
        <v>50</v>
      </c>
      <c r="L145" s="222"/>
    </row>
    <row r="146" spans="1:12" s="124" customFormat="1" ht="15">
      <c r="A146" s="125"/>
      <c r="B146" s="126"/>
      <c r="C146" s="123"/>
      <c r="D146" s="132"/>
      <c r="E146" s="133"/>
      <c r="F146" s="134"/>
      <c r="G146" s="128"/>
      <c r="H146" s="128"/>
      <c r="I146" s="128"/>
      <c r="J146" s="129"/>
      <c r="K146" s="130"/>
      <c r="L146" s="138"/>
    </row>
    <row r="147" spans="1:12" s="124" customFormat="1" ht="15">
      <c r="A147" s="125"/>
      <c r="B147" s="126"/>
      <c r="C147" s="123"/>
      <c r="D147" s="14"/>
      <c r="E147" s="42"/>
      <c r="F147" s="72"/>
      <c r="G147" s="15"/>
      <c r="H147" s="15"/>
      <c r="I147" s="15"/>
      <c r="J147" s="51"/>
      <c r="K147" s="31"/>
      <c r="L147" s="51"/>
    </row>
    <row r="148" spans="1:12" s="124" customFormat="1" ht="15">
      <c r="A148" s="145"/>
      <c r="B148" s="146"/>
      <c r="C148" s="147"/>
      <c r="D148" s="17" t="s">
        <v>42</v>
      </c>
      <c r="E148" s="43"/>
      <c r="F148" s="69">
        <f>SUM(F139:F147)</f>
        <v>805</v>
      </c>
      <c r="G148" s="18">
        <f>SUM(G139:G147)</f>
        <v>48.71</v>
      </c>
      <c r="H148" s="18">
        <f>SUM(H139:H147)</f>
        <v>38.74</v>
      </c>
      <c r="I148" s="73">
        <f>SUM(I139:I147)</f>
        <v>124.54999999999998</v>
      </c>
      <c r="J148" s="73">
        <f>SUM(J139:J147)</f>
        <v>953.94</v>
      </c>
      <c r="K148" s="32"/>
      <c r="L148" s="73">
        <f>SUM(L139:L147)</f>
        <v>0</v>
      </c>
    </row>
    <row r="149" spans="1:12" s="124" customFormat="1" ht="15">
      <c r="A149" s="91">
        <f>A131</f>
        <v>2</v>
      </c>
      <c r="B149" s="92">
        <f>B131</f>
        <v>3</v>
      </c>
      <c r="C149" s="236" t="s">
        <v>45</v>
      </c>
      <c r="D149" s="235"/>
      <c r="E149" s="47"/>
      <c r="F149" s="74">
        <f>F138+F148</f>
        <v>1335</v>
      </c>
      <c r="G149" s="24">
        <f>G138+G148</f>
        <v>69.150000000000006</v>
      </c>
      <c r="H149" s="24">
        <f>H138+H148</f>
        <v>58.28</v>
      </c>
      <c r="I149" s="24">
        <f>I138+I148</f>
        <v>203.64999999999998</v>
      </c>
      <c r="J149" s="36">
        <f>J138+J148</f>
        <v>1538.24</v>
      </c>
      <c r="K149" s="35"/>
      <c r="L149" s="36">
        <f>L138+L148</f>
        <v>0</v>
      </c>
    </row>
    <row r="150" spans="1:12" s="124" customFormat="1" ht="15">
      <c r="A150" s="98">
        <v>2</v>
      </c>
      <c r="B150" s="99">
        <v>4</v>
      </c>
      <c r="C150" s="25" t="s">
        <v>23</v>
      </c>
      <c r="D150" s="75" t="s">
        <v>25</v>
      </c>
      <c r="E150" s="28" t="s">
        <v>85</v>
      </c>
      <c r="F150" s="66">
        <v>40</v>
      </c>
      <c r="G150" s="26">
        <v>0.85</v>
      </c>
      <c r="H150" s="26">
        <v>0.05</v>
      </c>
      <c r="I150" s="61">
        <v>1.75</v>
      </c>
      <c r="J150" s="39">
        <v>11.05</v>
      </c>
      <c r="K150" s="38" t="s">
        <v>86</v>
      </c>
      <c r="L150" s="64"/>
    </row>
    <row r="151" spans="1:12" s="124" customFormat="1" ht="15" customHeight="1">
      <c r="A151" s="85"/>
      <c r="B151" s="86"/>
      <c r="C151" s="13"/>
      <c r="D151" s="67" t="s">
        <v>59</v>
      </c>
      <c r="E151" s="28" t="s">
        <v>35</v>
      </c>
      <c r="F151" s="66">
        <v>100</v>
      </c>
      <c r="G151" s="149">
        <v>14.4</v>
      </c>
      <c r="H151" s="149">
        <v>3.3</v>
      </c>
      <c r="I151" s="149">
        <v>10.1</v>
      </c>
      <c r="J151" s="150">
        <v>127.1</v>
      </c>
      <c r="K151" s="38" t="s">
        <v>87</v>
      </c>
      <c r="L151" s="56"/>
    </row>
    <row r="152" spans="1:12" s="124" customFormat="1" ht="15">
      <c r="A152" s="85"/>
      <c r="B152" s="86"/>
      <c r="C152" s="13"/>
      <c r="D152" s="65" t="s">
        <v>44</v>
      </c>
      <c r="E152" s="219" t="s">
        <v>36</v>
      </c>
      <c r="F152" s="155">
        <v>150</v>
      </c>
      <c r="G152" s="155">
        <v>6.8</v>
      </c>
      <c r="H152" s="155">
        <v>6.6</v>
      </c>
      <c r="I152" s="155">
        <v>35.9</v>
      </c>
      <c r="J152" s="155">
        <v>216.3</v>
      </c>
      <c r="K152" s="155" t="s">
        <v>37</v>
      </c>
      <c r="L152" s="79"/>
    </row>
    <row r="153" spans="1:12" s="124" customFormat="1" ht="15">
      <c r="A153" s="85"/>
      <c r="B153" s="86"/>
      <c r="C153" s="13"/>
      <c r="D153" s="65" t="s">
        <v>40</v>
      </c>
      <c r="E153" s="159" t="s">
        <v>46</v>
      </c>
      <c r="F153" s="160">
        <v>200</v>
      </c>
      <c r="G153" s="173">
        <v>0.5</v>
      </c>
      <c r="H153" s="173">
        <v>0</v>
      </c>
      <c r="I153" s="173">
        <v>19.8</v>
      </c>
      <c r="J153" s="174">
        <v>81</v>
      </c>
      <c r="K153" s="38" t="s">
        <v>47</v>
      </c>
      <c r="L153" s="175"/>
    </row>
    <row r="154" spans="1:12" s="124" customFormat="1" ht="15">
      <c r="A154" s="85"/>
      <c r="B154" s="86"/>
      <c r="C154" s="13"/>
      <c r="D154" s="48" t="s">
        <v>26</v>
      </c>
      <c r="E154" s="42" t="s">
        <v>51</v>
      </c>
      <c r="F154" s="68">
        <v>40</v>
      </c>
      <c r="G154" s="23">
        <v>3.04</v>
      </c>
      <c r="H154" s="23">
        <v>0.32</v>
      </c>
      <c r="I154" s="23">
        <v>19.68</v>
      </c>
      <c r="J154" s="49">
        <v>94</v>
      </c>
      <c r="K154" s="50" t="s">
        <v>50</v>
      </c>
      <c r="L154" s="49"/>
    </row>
    <row r="155" spans="1:12" s="124" customFormat="1" ht="15">
      <c r="A155" s="85"/>
      <c r="B155" s="86"/>
      <c r="C155" s="13"/>
      <c r="D155" s="14"/>
      <c r="E155" s="42"/>
      <c r="F155" s="72"/>
      <c r="G155" s="46"/>
      <c r="H155" s="46"/>
      <c r="I155" s="46"/>
      <c r="J155" s="46"/>
      <c r="K155" s="38"/>
      <c r="L155" s="15"/>
    </row>
    <row r="156" spans="1:12" s="124" customFormat="1" ht="15">
      <c r="A156" s="87"/>
      <c r="B156" s="88"/>
      <c r="C156" s="16"/>
      <c r="D156" s="17" t="s">
        <v>42</v>
      </c>
      <c r="E156" s="43"/>
      <c r="F156" s="69">
        <f>SUM(F150:F155)</f>
        <v>530</v>
      </c>
      <c r="G156" s="18">
        <f>SUM(G150:G155)</f>
        <v>25.59</v>
      </c>
      <c r="H156" s="18">
        <f>SUM(H150:H155)</f>
        <v>10.27</v>
      </c>
      <c r="I156" s="18">
        <f>SUM(I150:I155)</f>
        <v>87.22999999999999</v>
      </c>
      <c r="J156" s="73">
        <f>SUM(J150:J155)</f>
        <v>529.45000000000005</v>
      </c>
      <c r="K156" s="32"/>
      <c r="L156" s="18">
        <f>SUM(L150:L155)</f>
        <v>0</v>
      </c>
    </row>
    <row r="157" spans="1:12" s="124" customFormat="1" ht="30.75" customHeight="1">
      <c r="A157" s="89">
        <f>A150</f>
        <v>2</v>
      </c>
      <c r="B157" s="90">
        <f>B150</f>
        <v>4</v>
      </c>
      <c r="C157" s="19" t="s">
        <v>43</v>
      </c>
      <c r="D157" s="65" t="s">
        <v>90</v>
      </c>
      <c r="E157" s="159" t="s">
        <v>126</v>
      </c>
      <c r="F157" s="160">
        <v>250</v>
      </c>
      <c r="G157" s="167">
        <v>16.2</v>
      </c>
      <c r="H157" s="167">
        <v>10.74</v>
      </c>
      <c r="I157" s="167">
        <v>14.05</v>
      </c>
      <c r="J157" s="168">
        <v>212.7</v>
      </c>
      <c r="K157" s="38" t="s">
        <v>127</v>
      </c>
      <c r="L157" s="56"/>
    </row>
    <row r="158" spans="1:12" s="124" customFormat="1" ht="30">
      <c r="A158" s="85"/>
      <c r="B158" s="86"/>
      <c r="C158" s="13"/>
      <c r="D158" s="159" t="s">
        <v>128</v>
      </c>
      <c r="E158" s="159" t="s">
        <v>129</v>
      </c>
      <c r="F158" s="160">
        <v>250</v>
      </c>
      <c r="G158" s="167">
        <v>26.2</v>
      </c>
      <c r="H158" s="167">
        <v>8.8000000000000007</v>
      </c>
      <c r="I158" s="167">
        <v>21.9</v>
      </c>
      <c r="J158" s="168">
        <v>271.60000000000002</v>
      </c>
      <c r="K158" s="38" t="s">
        <v>130</v>
      </c>
      <c r="L158" s="56"/>
    </row>
    <row r="159" spans="1:12" s="124" customFormat="1" ht="30">
      <c r="A159" s="85"/>
      <c r="B159" s="86"/>
      <c r="C159" s="13"/>
      <c r="D159" s="159" t="s">
        <v>54</v>
      </c>
      <c r="E159" s="159" t="s">
        <v>131</v>
      </c>
      <c r="F159" s="160">
        <v>200</v>
      </c>
      <c r="G159" s="167">
        <v>6.8</v>
      </c>
      <c r="H159" s="167">
        <v>6.4</v>
      </c>
      <c r="I159" s="167">
        <v>18.2</v>
      </c>
      <c r="J159" s="168">
        <v>160</v>
      </c>
      <c r="K159" s="38">
        <v>401</v>
      </c>
      <c r="L159" s="56"/>
    </row>
    <row r="160" spans="1:12" s="124" customFormat="1" ht="15">
      <c r="A160" s="85"/>
      <c r="B160" s="86"/>
      <c r="C160" s="13"/>
      <c r="D160" s="48" t="s">
        <v>26</v>
      </c>
      <c r="E160" s="42" t="s">
        <v>51</v>
      </c>
      <c r="F160" s="68">
        <v>40</v>
      </c>
      <c r="G160" s="23">
        <v>3.04</v>
      </c>
      <c r="H160" s="23">
        <v>0.32</v>
      </c>
      <c r="I160" s="23">
        <v>19.68</v>
      </c>
      <c r="J160" s="49">
        <v>94</v>
      </c>
      <c r="K160" s="50" t="s">
        <v>50</v>
      </c>
      <c r="L160" s="172"/>
    </row>
    <row r="161" spans="1:12" s="124" customFormat="1" ht="15">
      <c r="A161" s="85"/>
      <c r="B161" s="86"/>
      <c r="C161" s="13"/>
      <c r="D161" s="65"/>
      <c r="E161" s="159"/>
      <c r="F161" s="169"/>
      <c r="G161" s="177"/>
      <c r="H161" s="177"/>
      <c r="I161" s="177"/>
      <c r="J161" s="177"/>
      <c r="K161" s="50"/>
      <c r="L161" s="15"/>
    </row>
    <row r="162" spans="1:12" s="124" customFormat="1" ht="15">
      <c r="A162" s="85"/>
      <c r="B162" s="86"/>
      <c r="C162" s="13"/>
      <c r="D162" s="65"/>
      <c r="E162" s="159"/>
      <c r="F162" s="160"/>
      <c r="G162" s="173"/>
      <c r="H162" s="173"/>
      <c r="I162" s="173"/>
      <c r="J162" s="174"/>
      <c r="K162" s="38"/>
      <c r="L162" s="175"/>
    </row>
    <row r="163" spans="1:12" s="124" customFormat="1" ht="15">
      <c r="A163" s="85"/>
      <c r="B163" s="86"/>
      <c r="C163" s="13"/>
      <c r="D163" s="65"/>
      <c r="E163" s="45"/>
      <c r="F163" s="107"/>
      <c r="G163" s="149"/>
      <c r="H163" s="149"/>
      <c r="I163" s="149"/>
      <c r="J163" s="149"/>
      <c r="K163" s="38"/>
      <c r="L163" s="20"/>
    </row>
    <row r="164" spans="1:12" s="124" customFormat="1" ht="15">
      <c r="A164" s="85"/>
      <c r="B164" s="86"/>
      <c r="C164" s="13"/>
      <c r="D164" s="14"/>
      <c r="E164" s="70"/>
      <c r="F164" s="71"/>
      <c r="G164" s="54"/>
      <c r="H164" s="54"/>
      <c r="I164" s="54"/>
      <c r="J164" s="54"/>
      <c r="K164" s="55"/>
      <c r="L164" s="76"/>
    </row>
    <row r="165" spans="1:12" s="124" customFormat="1" ht="15">
      <c r="A165" s="85"/>
      <c r="B165" s="86"/>
      <c r="C165" s="13"/>
      <c r="D165" s="14"/>
      <c r="E165" s="42"/>
      <c r="F165" s="72"/>
      <c r="G165" s="15"/>
      <c r="H165" s="15"/>
      <c r="I165" s="15"/>
      <c r="J165" s="15"/>
      <c r="K165" s="31"/>
      <c r="L165" s="51"/>
    </row>
    <row r="166" spans="1:12" s="124" customFormat="1" ht="15">
      <c r="A166" s="87"/>
      <c r="B166" s="88"/>
      <c r="C166" s="16"/>
      <c r="D166" s="17" t="s">
        <v>42</v>
      </c>
      <c r="E166" s="43"/>
      <c r="F166" s="69">
        <f>SUM(F157:F165)</f>
        <v>740</v>
      </c>
      <c r="G166" s="18">
        <f>SUM(G157:G165)</f>
        <v>52.239999999999995</v>
      </c>
      <c r="H166" s="18">
        <f>SUM(H157:H165)</f>
        <v>26.259999999999998</v>
      </c>
      <c r="I166" s="18">
        <f>SUM(I157:I165)</f>
        <v>73.830000000000013</v>
      </c>
      <c r="J166" s="18">
        <f>SUM(J157:J165)</f>
        <v>738.3</v>
      </c>
      <c r="K166" s="32"/>
      <c r="L166" s="73">
        <f>SUM(L157:L165)</f>
        <v>0</v>
      </c>
    </row>
    <row r="167" spans="1:12" s="124" customFormat="1" ht="15.75" thickBot="1">
      <c r="A167" s="91">
        <f>A150</f>
        <v>2</v>
      </c>
      <c r="B167" s="92">
        <f>B150</f>
        <v>4</v>
      </c>
      <c r="C167" s="236" t="s">
        <v>45</v>
      </c>
      <c r="D167" s="240"/>
      <c r="E167" s="113"/>
      <c r="F167" s="74">
        <f>F156+F166</f>
        <v>1270</v>
      </c>
      <c r="G167" s="24">
        <f>G156+G166</f>
        <v>77.83</v>
      </c>
      <c r="H167" s="24">
        <f>H156+H166</f>
        <v>36.53</v>
      </c>
      <c r="I167" s="24">
        <f>I156+I166</f>
        <v>161.06</v>
      </c>
      <c r="J167" s="24">
        <f>J156+J166</f>
        <v>1267.75</v>
      </c>
      <c r="K167" s="35"/>
      <c r="L167" s="36">
        <f>L156+L166</f>
        <v>0</v>
      </c>
    </row>
    <row r="168" spans="1:12" s="124" customFormat="1" ht="30">
      <c r="A168" s="98">
        <v>2</v>
      </c>
      <c r="B168" s="99">
        <v>5</v>
      </c>
      <c r="C168" s="25" t="s">
        <v>23</v>
      </c>
      <c r="D168" s="28" t="s">
        <v>52</v>
      </c>
      <c r="E168" s="228" t="s">
        <v>88</v>
      </c>
      <c r="F168" s="112">
        <v>150</v>
      </c>
      <c r="G168" s="149">
        <v>19.899999999999999</v>
      </c>
      <c r="H168" s="149">
        <v>15</v>
      </c>
      <c r="I168" s="149">
        <v>17.3</v>
      </c>
      <c r="J168" s="150">
        <v>283.89999999999998</v>
      </c>
      <c r="K168" s="226" t="s">
        <v>89</v>
      </c>
      <c r="L168" s="33"/>
    </row>
    <row r="169" spans="1:12" s="124" customFormat="1" ht="30">
      <c r="A169" s="85"/>
      <c r="B169" s="86"/>
      <c r="C169" s="13"/>
      <c r="D169" s="28" t="s">
        <v>54</v>
      </c>
      <c r="E169" s="228" t="s">
        <v>66</v>
      </c>
      <c r="F169" s="112">
        <v>200</v>
      </c>
      <c r="G169" s="20">
        <v>6</v>
      </c>
      <c r="H169" s="20">
        <v>6.4</v>
      </c>
      <c r="I169" s="20">
        <v>8.4</v>
      </c>
      <c r="J169" s="20">
        <v>116</v>
      </c>
      <c r="K169" s="226">
        <v>401</v>
      </c>
      <c r="L169" s="33"/>
    </row>
    <row r="170" spans="1:12" s="124" customFormat="1" ht="15">
      <c r="A170" s="85"/>
      <c r="B170" s="86"/>
      <c r="C170" s="13"/>
      <c r="D170" s="48"/>
      <c r="E170" s="228"/>
      <c r="F170" s="112"/>
      <c r="G170" s="149"/>
      <c r="H170" s="149"/>
      <c r="I170" s="149"/>
      <c r="J170" s="150"/>
      <c r="K170" s="229"/>
      <c r="L170" s="33"/>
    </row>
    <row r="171" spans="1:12" s="124" customFormat="1" ht="15">
      <c r="A171" s="85"/>
      <c r="B171" s="86"/>
      <c r="C171" s="13"/>
      <c r="D171" s="48"/>
      <c r="E171" s="228"/>
      <c r="F171" s="112"/>
      <c r="G171" s="149"/>
      <c r="H171" s="149"/>
      <c r="I171" s="149"/>
      <c r="J171" s="149"/>
      <c r="K171" s="226"/>
      <c r="L171" s="33"/>
    </row>
    <row r="172" spans="1:12" s="124" customFormat="1" ht="15">
      <c r="A172" s="85"/>
      <c r="B172" s="86"/>
      <c r="C172" s="13"/>
      <c r="D172" s="65"/>
      <c r="E172" s="159"/>
      <c r="F172" s="160"/>
      <c r="G172" s="173"/>
      <c r="H172" s="173"/>
      <c r="I172" s="173"/>
      <c r="J172" s="174"/>
      <c r="K172" s="38"/>
      <c r="L172" s="175"/>
    </row>
    <row r="173" spans="1:12" s="124" customFormat="1" ht="15">
      <c r="A173" s="85"/>
      <c r="B173" s="86"/>
      <c r="C173" s="13"/>
      <c r="D173" s="14"/>
      <c r="E173" s="42"/>
      <c r="F173" s="72"/>
      <c r="G173" s="46"/>
      <c r="H173" s="46"/>
      <c r="I173" s="46"/>
      <c r="J173" s="46"/>
      <c r="K173" s="38"/>
      <c r="L173" s="15"/>
    </row>
    <row r="174" spans="1:12" s="124" customFormat="1" ht="15">
      <c r="A174" s="85"/>
      <c r="B174" s="86"/>
      <c r="C174" s="13"/>
      <c r="D174" s="14"/>
      <c r="E174" s="42"/>
      <c r="F174" s="72"/>
      <c r="G174" s="15"/>
      <c r="H174" s="15"/>
      <c r="I174" s="15"/>
      <c r="J174" s="15"/>
      <c r="K174" s="31"/>
      <c r="L174" s="51"/>
    </row>
    <row r="175" spans="1:12" s="124" customFormat="1" ht="15.75" customHeight="1" thickBot="1">
      <c r="A175" s="87"/>
      <c r="B175" s="88"/>
      <c r="C175" s="16"/>
      <c r="D175" s="17" t="s">
        <v>42</v>
      </c>
      <c r="E175" s="43"/>
      <c r="F175" s="69">
        <f>SUM(F168:F174)</f>
        <v>350</v>
      </c>
      <c r="G175" s="52">
        <f>SUM(G168:G174)</f>
        <v>25.9</v>
      </c>
      <c r="H175" s="18">
        <f>SUM(H168:H174)</f>
        <v>21.4</v>
      </c>
      <c r="I175" s="18">
        <f>SUM(I168:I174)</f>
        <v>25.700000000000003</v>
      </c>
      <c r="J175" s="18">
        <f>SUM(J168:J174)</f>
        <v>399.9</v>
      </c>
      <c r="K175" s="32"/>
      <c r="L175" s="73">
        <f>SUM(L168:L174)</f>
        <v>0</v>
      </c>
    </row>
    <row r="176" spans="1:12" s="124" customFormat="1" ht="15">
      <c r="A176" s="89">
        <f>A168</f>
        <v>2</v>
      </c>
      <c r="B176" s="90">
        <f>B168</f>
        <v>5</v>
      </c>
      <c r="C176" s="19" t="s">
        <v>43</v>
      </c>
      <c r="D176" s="65" t="s">
        <v>74</v>
      </c>
      <c r="E176" s="153" t="s">
        <v>75</v>
      </c>
      <c r="F176" s="169">
        <v>40</v>
      </c>
      <c r="G176" s="167">
        <v>0.6</v>
      </c>
      <c r="H176" s="167">
        <v>0.1</v>
      </c>
      <c r="I176" s="167">
        <v>3.05</v>
      </c>
      <c r="J176" s="168">
        <v>15.65</v>
      </c>
      <c r="K176" s="103" t="s">
        <v>76</v>
      </c>
      <c r="L176" s="79"/>
    </row>
    <row r="177" spans="1:12" s="124" customFormat="1" ht="15">
      <c r="A177" s="85"/>
      <c r="B177" s="86"/>
      <c r="C177" s="13"/>
      <c r="D177" s="65" t="s">
        <v>90</v>
      </c>
      <c r="E177" s="28" t="s">
        <v>91</v>
      </c>
      <c r="F177" s="66">
        <v>250</v>
      </c>
      <c r="G177" s="149">
        <v>16.5</v>
      </c>
      <c r="H177" s="149">
        <v>6.47</v>
      </c>
      <c r="I177" s="149">
        <v>23.1</v>
      </c>
      <c r="J177" s="150">
        <v>217.5</v>
      </c>
      <c r="K177" s="38" t="s">
        <v>92</v>
      </c>
      <c r="L177" s="41"/>
    </row>
    <row r="178" spans="1:12" s="124" customFormat="1" ht="15">
      <c r="A178" s="85"/>
      <c r="B178" s="86"/>
      <c r="C178" s="13"/>
      <c r="D178" s="65" t="s">
        <v>59</v>
      </c>
      <c r="E178" s="28" t="s">
        <v>132</v>
      </c>
      <c r="F178" s="66">
        <v>100</v>
      </c>
      <c r="G178" s="149">
        <v>14.55</v>
      </c>
      <c r="H178" s="149">
        <v>16.79</v>
      </c>
      <c r="I178" s="149">
        <v>2.89</v>
      </c>
      <c r="J178" s="150">
        <v>221</v>
      </c>
      <c r="K178" s="38">
        <v>260</v>
      </c>
      <c r="L178" s="41"/>
    </row>
    <row r="179" spans="1:12" s="124" customFormat="1" ht="15">
      <c r="A179" s="85"/>
      <c r="B179" s="86"/>
      <c r="C179" s="13"/>
      <c r="D179" s="65" t="s">
        <v>44</v>
      </c>
      <c r="E179" s="28" t="s">
        <v>62</v>
      </c>
      <c r="F179" s="224">
        <v>150</v>
      </c>
      <c r="G179" s="149">
        <v>6.37</v>
      </c>
      <c r="H179" s="149">
        <v>4.8899999999999997</v>
      </c>
      <c r="I179" s="149">
        <v>38.049999999999997</v>
      </c>
      <c r="J179" s="150">
        <v>226.22</v>
      </c>
      <c r="K179" s="50">
        <v>181</v>
      </c>
      <c r="L179" s="15"/>
    </row>
    <row r="180" spans="1:12" s="124" customFormat="1" ht="15">
      <c r="A180" s="85"/>
      <c r="B180" s="86"/>
      <c r="C180" s="13"/>
      <c r="D180" s="65" t="s">
        <v>40</v>
      </c>
      <c r="E180" s="159" t="s">
        <v>33</v>
      </c>
      <c r="F180" s="160">
        <v>200</v>
      </c>
      <c r="G180" s="173">
        <v>1</v>
      </c>
      <c r="H180" s="173">
        <v>0.2</v>
      </c>
      <c r="I180" s="173">
        <v>20.2</v>
      </c>
      <c r="J180" s="174">
        <v>92</v>
      </c>
      <c r="K180" s="38" t="s">
        <v>50</v>
      </c>
      <c r="L180" s="175"/>
    </row>
    <row r="181" spans="1:12" s="124" customFormat="1" ht="15">
      <c r="A181" s="125"/>
      <c r="B181" s="126"/>
      <c r="C181" s="123"/>
      <c r="D181" s="48" t="s">
        <v>26</v>
      </c>
      <c r="E181" s="42" t="s">
        <v>51</v>
      </c>
      <c r="F181" s="68">
        <v>40</v>
      </c>
      <c r="G181" s="23">
        <v>3.04</v>
      </c>
      <c r="H181" s="23">
        <v>0.32</v>
      </c>
      <c r="I181" s="23">
        <v>19.68</v>
      </c>
      <c r="J181" s="49">
        <v>94</v>
      </c>
      <c r="K181" s="50" t="s">
        <v>50</v>
      </c>
      <c r="L181" s="41"/>
    </row>
    <row r="182" spans="1:12" s="124" customFormat="1" ht="15">
      <c r="A182" s="125"/>
      <c r="B182" s="126"/>
      <c r="C182" s="123"/>
      <c r="D182" s="196"/>
      <c r="E182" s="148"/>
      <c r="F182" s="221"/>
      <c r="G182" s="128"/>
      <c r="H182" s="128"/>
      <c r="I182" s="128"/>
      <c r="J182" s="128"/>
      <c r="K182" s="130"/>
      <c r="L182" s="127"/>
    </row>
    <row r="183" spans="1:12" s="124" customFormat="1" ht="15">
      <c r="A183" s="125"/>
      <c r="B183" s="126"/>
      <c r="C183" s="123"/>
      <c r="D183" s="140"/>
      <c r="E183" s="141"/>
      <c r="F183" s="220"/>
      <c r="G183" s="139"/>
      <c r="H183" s="139"/>
      <c r="I183" s="139"/>
      <c r="J183" s="139"/>
      <c r="K183" s="144"/>
      <c r="L183" s="139"/>
    </row>
    <row r="184" spans="1:12" ht="15">
      <c r="A184" s="87"/>
      <c r="B184" s="88"/>
      <c r="C184" s="16"/>
      <c r="D184" s="17" t="s">
        <v>42</v>
      </c>
      <c r="E184" s="43"/>
      <c r="F184" s="69">
        <f>SUM(F176:F183)</f>
        <v>780</v>
      </c>
      <c r="G184" s="18">
        <f>SUM(G176:G183)</f>
        <v>42.06</v>
      </c>
      <c r="H184" s="18">
        <f>SUM(H176:H183)</f>
        <v>28.77</v>
      </c>
      <c r="I184" s="18">
        <f>SUM(I176:I183)</f>
        <v>106.97</v>
      </c>
      <c r="J184" s="18">
        <f>SUM(J176:J183)</f>
        <v>866.37</v>
      </c>
      <c r="K184" s="32"/>
      <c r="L184" s="18">
        <f>SUM(L176:L183)</f>
        <v>0</v>
      </c>
    </row>
    <row r="185" spans="1:12" ht="15.75" thickBot="1">
      <c r="A185" s="91">
        <f>A168</f>
        <v>2</v>
      </c>
      <c r="B185" s="92">
        <f>B168</f>
        <v>5</v>
      </c>
      <c r="C185" s="234" t="s">
        <v>45</v>
      </c>
      <c r="D185" s="235"/>
      <c r="E185" s="47"/>
      <c r="F185" s="24">
        <f>F175+F184</f>
        <v>1130</v>
      </c>
      <c r="G185" s="24">
        <f>G175+G184</f>
        <v>67.960000000000008</v>
      </c>
      <c r="H185" s="24">
        <f>H175+H184</f>
        <v>50.17</v>
      </c>
      <c r="I185" s="24">
        <f>I175+I184</f>
        <v>132.67000000000002</v>
      </c>
      <c r="J185" s="24">
        <f>J175+J184</f>
        <v>1266.27</v>
      </c>
      <c r="K185" s="35"/>
      <c r="L185" s="36">
        <f>L175+L184</f>
        <v>0</v>
      </c>
    </row>
    <row r="186" spans="1:12" ht="15.75" thickBot="1">
      <c r="A186" s="114"/>
      <c r="B186" s="115" t="s">
        <v>23</v>
      </c>
      <c r="C186" s="233" t="s">
        <v>41</v>
      </c>
      <c r="D186" s="233"/>
      <c r="E186" s="233"/>
      <c r="F186" s="116"/>
      <c r="G186" s="118">
        <f>AVERAGE(G13,G32,G50,G66,G83,G101,G119,G138,G156,G175)</f>
        <v>24.526000000000003</v>
      </c>
      <c r="H186" s="118">
        <f>AVERAGE(H13,H32,H50,H66,H83,H101,H119,H138,H156,H175)</f>
        <v>16.710999999999999</v>
      </c>
      <c r="I186" s="118">
        <f>AVERAGE(I13,I32,I50,I66,I83,I101,I119,I138,I156,I175)</f>
        <v>101.58200000000001</v>
      </c>
      <c r="J186" s="118">
        <f>AVERAGE(J13,J32,J50,J66,J83,J101,J119,J138,J156,J175)</f>
        <v>532.22499999999991</v>
      </c>
      <c r="K186" s="117"/>
      <c r="L186" s="118">
        <f>AVERAGE(L13,L32,L50,L66,L83,L101,L119,L138,L156,L175)</f>
        <v>0</v>
      </c>
    </row>
    <row r="187" spans="1:12" ht="14.45" customHeight="1" thickBot="1">
      <c r="A187" s="114"/>
      <c r="B187" s="115" t="s">
        <v>43</v>
      </c>
      <c r="C187" s="233" t="s">
        <v>41</v>
      </c>
      <c r="D187" s="233"/>
      <c r="E187" s="233"/>
      <c r="F187" s="116"/>
      <c r="G187" s="118">
        <f>AVERAGE(G22,G42,G58,G75,G92,G110,G129,G148,G166,G184)</f>
        <v>41.367000000000004</v>
      </c>
      <c r="H187" s="118">
        <f>AVERAGE(H22,H42,H58,H75,H92,H110,H129,H148,H166,H184)</f>
        <v>28.098000000000003</v>
      </c>
      <c r="I187" s="118">
        <f>AVERAGE(I22,I42,I58,I75,I92,I110,I129,I148,I166,I184)</f>
        <v>132.52199999999999</v>
      </c>
      <c r="J187" s="118">
        <f>AVERAGE(J22,J42,J58,J75,J92,J110,J129,J148,J166,J184)</f>
        <v>810.01600000000019</v>
      </c>
      <c r="K187" s="117"/>
      <c r="L187" s="118">
        <f>AVERAGE(L22,L42,L58,L75,L92,L110,L129,L148,L166,L184)</f>
        <v>0</v>
      </c>
    </row>
    <row r="188" spans="1:12" ht="15.75" thickBot="1">
      <c r="A188" s="108"/>
      <c r="B188" s="109"/>
      <c r="C188" s="233" t="s">
        <v>41</v>
      </c>
      <c r="D188" s="233"/>
      <c r="E188" s="233"/>
      <c r="F188" s="110">
        <f>(F23+F43+F59+F76+F93+F111+F130+F149+F167+F185)/(IF(F23=0,0,1)+IF(F43=0,0,1)+IF(F59=0,0,1)+IF(F76=0,0,1)+IF(F93=0,0,1)+IF(F111=0,0,1)+IF(F130=0,0,1)+IF(F149=0,0,1)+IF(F167=0,0,1)+IF(F185=0,0,1))</f>
        <v>1269.5</v>
      </c>
      <c r="G188" s="110">
        <f>(G23+G43+G59+G76+G93+G111+G130+G149+G167+G185)/(IF(G23=0,0,1)+IF(G43=0,0,1)+IF(G59=0,0,1)+IF(G76=0,0,1)+IF(G93=0,0,1)+IF(G111=0,0,1)+IF(G130=0,0,1)+IF(G149=0,0,1)+IF(G167=0,0,1)+IF(G185=0,0,1))</f>
        <v>65.893000000000001</v>
      </c>
      <c r="H188" s="110">
        <f>(H23+H43+H59+H76+H93+H111+H130+H149+H167+H185)/(IF(H23=0,0,1)+IF(H43=0,0,1)+IF(H59=0,0,1)+IF(H76=0,0,1)+IF(H93=0,0,1)+IF(H111=0,0,1)+IF(H130=0,0,1)+IF(H149=0,0,1)+IF(H167=0,0,1)+IF(H185=0,0,1))</f>
        <v>44.808999999999997</v>
      </c>
      <c r="I188" s="110">
        <f>(I23+I43+I59+I76+I93+I111+I130+I149+I167+I185)/(IF(I23=0,0,1)+IF(I43=0,0,1)+IF(I59=0,0,1)+IF(I76=0,0,1)+IF(I93=0,0,1)+IF(I111=0,0,1)+IF(I130=0,0,1)+IF(I149=0,0,1)+IF(I167=0,0,1)+IF(I185=0,0,1))</f>
        <v>234.10399999999998</v>
      </c>
      <c r="J188" s="110">
        <f>(J23+J43+J59+J76+J93+J111+J130+J149+J167+J185)/(IF(J23=0,0,1)+IF(J43=0,0,1)+IF(J59=0,0,1)+IF(J76=0,0,1)+IF(J93=0,0,1)+IF(J111=0,0,1)+IF(J130=0,0,1)+IF(J149=0,0,1)+IF(J167=0,0,1)+IF(J185=0,0,1))</f>
        <v>1342.241</v>
      </c>
      <c r="K188" s="111"/>
      <c r="L188" s="230" t="e">
        <f>(L23+L43+L59+L76+L93+L111+L130+L149+L167+L185)/(IF(L23=0,0,1)+IF(L43=0,0,1)+IF(L59=0,0,1)+IF(L76=0,0,1)+IF(L93=0,0,1)+IF(L111=0,0,1)+IF(L130=0,0,1)+IF(L149=0,0,1)+IF(L167=0,0,1)+IF(L185=0,0,1))</f>
        <v>#DIV/0!</v>
      </c>
    </row>
  </sheetData>
  <mergeCells count="16">
    <mergeCell ref="C1:E1"/>
    <mergeCell ref="H1:K1"/>
    <mergeCell ref="H2:K2"/>
    <mergeCell ref="C23:D23"/>
    <mergeCell ref="C43:D43"/>
    <mergeCell ref="C188:E188"/>
    <mergeCell ref="C59:D59"/>
    <mergeCell ref="C76:D76"/>
    <mergeCell ref="C93:D93"/>
    <mergeCell ref="C111:D111"/>
    <mergeCell ref="C130:D130"/>
    <mergeCell ref="C186:E186"/>
    <mergeCell ref="C187:E187"/>
    <mergeCell ref="C149:D149"/>
    <mergeCell ref="C167:D167"/>
    <mergeCell ref="C185:D18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Завтрак и обед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2024-12-16T04:09:00Z</cp:lastPrinted>
  <dcterms:created xsi:type="dcterms:W3CDTF">2022-05-16T14:23:00Z</dcterms:created>
  <dcterms:modified xsi:type="dcterms:W3CDTF">2025-09-11T10:33:12Z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138C892464DE4DDD8AAA7C1FBF54BE90_12</vt:lpwstr>
  </property>
  <property fmtid="{D5CDD505-2E9C-101B-9397-08002B2CF9AE}" pid="3" name="KSOProductBuildVer">
    <vt:lpwstr>1049-12.2.0.19307</vt:lpwstr>
  </property>
</Properties>
</file>